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9040" windowHeight="15840" activeTab="0"/>
  </bookViews>
  <sheets>
    <sheet name="Final Pay unpaid leave v2.0" sheetId="1" r:id="rId1"/>
  </sheets>
  <externalReferences>
    <externalReference r:id="rId4"/>
    <externalReference r:id="rId5"/>
  </externalReferences>
  <definedNames>
    <definedName name="Date_Left">'[1]L1 - Leaver Form v2.5'!$H$14</definedName>
    <definedName name="Date_of_leaving">'[2]L1 - Leaver Form v2.6'!$H$14</definedName>
  </definedNames>
  <calcPr fullCalcOnLoad="1"/>
</workbook>
</file>

<file path=xl/sharedStrings.xml><?xml version="1.0" encoding="utf-8"?>
<sst xmlns="http://schemas.openxmlformats.org/spreadsheetml/2006/main" count="88" uniqueCount="69">
  <si>
    <t>If there has been regular or no pay increases, no reductions in Full Time Equivalent Salary and no major fluctuations in Pensionable Allowances, then you only need complete the Final Year section.</t>
  </si>
  <si>
    <t>Date From</t>
  </si>
  <si>
    <t>Date To</t>
  </si>
  <si>
    <t>Payment Changes</t>
  </si>
  <si>
    <t>Effective Date of Change</t>
  </si>
  <si>
    <t>Full Time Equivalent Pensionable Salary</t>
  </si>
  <si>
    <r>
      <t xml:space="preserve">Payment Days
</t>
    </r>
    <r>
      <rPr>
        <sz val="11"/>
        <color indexed="8"/>
        <rFont val="Arial"/>
        <family val="2"/>
      </rPr>
      <t>(amend if applicable)</t>
    </r>
  </si>
  <si>
    <t>Pay for Period</t>
  </si>
  <si>
    <t>Insert all changes in pay from the start of the period. Use a new line for each pay change.</t>
  </si>
  <si>
    <t>Period 1</t>
  </si>
  <si>
    <t>From</t>
  </si>
  <si>
    <t>To</t>
  </si>
  <si>
    <t>No of days</t>
  </si>
  <si>
    <t>Relevant Proportion</t>
  </si>
  <si>
    <t>Period 2</t>
  </si>
  <si>
    <t>Period 3</t>
  </si>
  <si>
    <t>Period 4</t>
  </si>
  <si>
    <t>Period 5</t>
  </si>
  <si>
    <t>Total Days</t>
  </si>
  <si>
    <t>Total Yearly Final PP</t>
  </si>
  <si>
    <t>Pensionable Allowances</t>
  </si>
  <si>
    <t>Enter actual allowances for period (if applicable)</t>
  </si>
  <si>
    <t>Total Pensionable Pay</t>
  </si>
  <si>
    <t>Final year</t>
  </si>
  <si>
    <t>Break 1</t>
  </si>
  <si>
    <t>Date from</t>
  </si>
  <si>
    <t xml:space="preserve">Date to </t>
  </si>
  <si>
    <t>Number of days</t>
  </si>
  <si>
    <t>Break 2</t>
  </si>
  <si>
    <t>Break 3</t>
  </si>
  <si>
    <t>Break 4</t>
  </si>
  <si>
    <t>Total</t>
  </si>
  <si>
    <t>Final Pay</t>
  </si>
  <si>
    <t>Unpaid absence</t>
  </si>
  <si>
    <t>Days paid</t>
  </si>
  <si>
    <t>Subtotal</t>
  </si>
  <si>
    <t>If the unpaid leave period has already been covered by APP or an APC/SCAPC, then there is no need to do this calculation, proceed to calculate the final salary pay ignoring the break and do not use this spreadsheet.</t>
  </si>
  <si>
    <t>Name</t>
  </si>
  <si>
    <t>NI Number</t>
  </si>
  <si>
    <t>Final Pay unpaid leave calculator</t>
  </si>
  <si>
    <t>Break 5</t>
  </si>
  <si>
    <t>Break 6</t>
  </si>
  <si>
    <t>Break 7</t>
  </si>
  <si>
    <t>Break 8</t>
  </si>
  <si>
    <t>Break 9</t>
  </si>
  <si>
    <t>Break 10</t>
  </si>
  <si>
    <t>Break 11</t>
  </si>
  <si>
    <t>Break 12</t>
  </si>
  <si>
    <t>Break 13</t>
  </si>
  <si>
    <t>Break 14</t>
  </si>
  <si>
    <t>Break 15</t>
  </si>
  <si>
    <t>Break 16</t>
  </si>
  <si>
    <t>Break 17</t>
  </si>
  <si>
    <t>Break 18</t>
  </si>
  <si>
    <t>Break 19</t>
  </si>
  <si>
    <t>Break 20</t>
  </si>
  <si>
    <t>Break 21</t>
  </si>
  <si>
    <t>Break 22</t>
  </si>
  <si>
    <t>Break 23</t>
  </si>
  <si>
    <t>Break 24</t>
  </si>
  <si>
    <t>Break 25</t>
  </si>
  <si>
    <r>
      <t xml:space="preserve">Payment Days
</t>
    </r>
    <r>
      <rPr>
        <sz val="11"/>
        <color indexed="8"/>
        <rFont val="Arial"/>
        <family val="2"/>
      </rPr>
      <t>(amend if applicable)</t>
    </r>
  </si>
  <si>
    <t>Section 1 -  Is the unpaid leave period already covered by APP or an APC/SCAPC?</t>
  </si>
  <si>
    <t>Section 4 -  Deduct unpaid absence from Final pay</t>
  </si>
  <si>
    <t>Section 5 -  Gross back up to 365 days</t>
  </si>
  <si>
    <t>Section 4 subtotal</t>
  </si>
  <si>
    <t>Total Final Pay for L1</t>
  </si>
  <si>
    <t>Section 3 -  Final Pay for breaks only</t>
  </si>
  <si>
    <t>Section 2 -  Final Pay ignoring breaks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</si>
</sst>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s>
  <fonts count="57">
    <font>
      <sz val="11"/>
      <color theme="1"/>
      <name val="Calibri"/>
      <family val="2"/>
    </font>
    <font>
      <sz val="11"/>
      <color indexed="8"/>
      <name val="Calibri"/>
      <family val="2"/>
    </font>
    <font>
      <b/>
      <sz val="14"/>
      <color indexed="8"/>
      <name val="Arial"/>
      <family val="2"/>
    </font>
    <font>
      <i/>
      <sz val="10"/>
      <color indexed="23"/>
      <name val="Arial"/>
      <family val="2"/>
    </font>
    <font>
      <b/>
      <sz val="11"/>
      <color indexed="8"/>
      <name val="Arial"/>
      <family val="2"/>
    </font>
    <font>
      <sz val="11"/>
      <color indexed="8"/>
      <name val="Arial"/>
      <family val="2"/>
    </font>
    <font>
      <b/>
      <sz val="11"/>
      <name val="Arial"/>
      <family val="2"/>
    </font>
    <font>
      <b/>
      <i/>
      <sz val="11"/>
      <color indexed="53"/>
      <name val="Arial"/>
      <family val="2"/>
    </font>
    <font>
      <sz val="11"/>
      <name val="Arial"/>
      <family val="2"/>
    </font>
    <font>
      <i/>
      <sz val="11"/>
      <name val="Arial"/>
      <family val="2"/>
    </font>
    <font>
      <i/>
      <sz val="10"/>
      <name val="Arial"/>
      <family val="2"/>
    </font>
    <font>
      <b/>
      <sz val="11"/>
      <color indexed="22"/>
      <name val="Arial"/>
      <family val="2"/>
    </font>
    <font>
      <i/>
      <sz val="10"/>
      <color indexed="55"/>
      <name val="Arial"/>
      <family val="2"/>
    </font>
    <font>
      <sz val="10"/>
      <color indexed="8"/>
      <name val="Arial"/>
      <family val="2"/>
    </font>
    <font>
      <sz val="11"/>
      <name val="Calibri"/>
      <family val="2"/>
    </font>
    <font>
      <sz val="8"/>
      <name val="Calibri"/>
      <family val="2"/>
    </font>
    <font>
      <b/>
      <sz val="16"/>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Arial"/>
      <family val="2"/>
    </font>
    <font>
      <i/>
      <sz val="10"/>
      <color theme="0" tint="-0.3499799966812134"/>
      <name val="Arial"/>
      <family val="2"/>
    </font>
    <font>
      <sz val="10"/>
      <color theme="1"/>
      <name val="Arial"/>
      <family val="2"/>
    </font>
    <font>
      <b/>
      <sz val="11"/>
      <color theme="1"/>
      <name val="Arial"/>
      <family val="2"/>
    </font>
    <font>
      <b/>
      <i/>
      <sz val="11"/>
      <color theme="5"/>
      <name val="Arial"/>
      <family val="2"/>
    </font>
    <font>
      <b/>
      <sz val="14"/>
      <color theme="1"/>
      <name val="Arial"/>
      <family val="2"/>
    </font>
    <font>
      <b/>
      <sz val="11"/>
      <color theme="0" tint="-0.04997999966144562"/>
      <name val="Arial"/>
      <family val="2"/>
    </font>
    <font>
      <b/>
      <sz val="16"/>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rgb="FF92D050"/>
        <bgColor indexed="64"/>
      </patternFill>
    </fill>
    <fill>
      <patternFill patternType="solid">
        <fgColor theme="0" tint="-0.149990007281303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style="thin"/>
    </border>
    <border>
      <left style="thin"/>
      <right style="thin"/>
      <top/>
      <bottom style="thin"/>
    </border>
    <border>
      <left/>
      <right/>
      <top style="thin"/>
      <bottom/>
    </border>
    <border>
      <left style="thin"/>
      <right style="thin"/>
      <top/>
      <bottom style="double"/>
    </border>
    <border>
      <left/>
      <right/>
      <top style="double"/>
      <bottom/>
    </border>
    <border>
      <left/>
      <right style="thin"/>
      <top style="double"/>
      <bottom/>
    </border>
    <border>
      <left/>
      <right style="thin"/>
      <top/>
      <bottom/>
    </border>
    <border>
      <left style="thin"/>
      <right/>
      <top style="double"/>
      <bottom style="thin"/>
    </border>
    <border>
      <left/>
      <right/>
      <top style="double"/>
      <bottom style="thin"/>
    </border>
    <border>
      <left/>
      <right style="thin"/>
      <top style="double"/>
      <bottom style="thin"/>
    </border>
    <border>
      <left style="thin"/>
      <right/>
      <top style="thin"/>
      <bottom style="thin"/>
    </border>
    <border>
      <left/>
      <right/>
      <top style="thin"/>
      <bottom style="thin"/>
    </border>
    <border>
      <left style="thin"/>
      <right/>
      <top style="thin"/>
      <bottom style="double"/>
    </border>
    <border>
      <left/>
      <right/>
      <top style="thin"/>
      <bottom style="double"/>
    </border>
    <border>
      <left/>
      <right style="thin"/>
      <top style="thin"/>
      <bottom style="thin"/>
    </border>
    <border>
      <left style="thin"/>
      <right/>
      <top/>
      <bottom style="thin"/>
    </border>
    <border>
      <left/>
      <right/>
      <top/>
      <bottom style="thin"/>
    </border>
    <border>
      <left/>
      <right style="thin"/>
      <top style="thin"/>
      <bottom style="double"/>
    </border>
    <border>
      <left style="thin"/>
      <right/>
      <top style="double"/>
      <bottom/>
    </border>
    <border>
      <left style="thin"/>
      <right/>
      <top/>
      <bottom style="double"/>
    </border>
    <border>
      <left/>
      <right/>
      <top/>
      <bottom style="double"/>
    </border>
    <border>
      <left/>
      <right style="thin"/>
      <top/>
      <bottom style="double"/>
    </border>
    <border>
      <left/>
      <right style="thin"/>
      <top style="thin"/>
      <bottom/>
    </border>
    <border>
      <left style="thin"/>
      <right/>
      <top style="thin"/>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72">
    <xf numFmtId="0" fontId="0" fillId="0" borderId="0" xfId="0" applyFont="1" applyAlignment="1">
      <alignment/>
    </xf>
    <xf numFmtId="0" fontId="3" fillId="0" borderId="0" xfId="0" applyFont="1" applyAlignment="1" applyProtection="1">
      <alignment horizontal="left" vertical="center" wrapText="1"/>
      <protection hidden="1"/>
    </xf>
    <xf numFmtId="0" fontId="0" fillId="0" borderId="0" xfId="0" applyFill="1" applyAlignment="1" applyProtection="1">
      <alignment/>
      <protection hidden="1"/>
    </xf>
    <xf numFmtId="0" fontId="49" fillId="0" borderId="0" xfId="0" applyFont="1" applyAlignment="1" applyProtection="1">
      <alignment/>
      <protection hidden="1"/>
    </xf>
    <xf numFmtId="0" fontId="0" fillId="0" borderId="0" xfId="0" applyAlignment="1" applyProtection="1">
      <alignment/>
      <protection hidden="1"/>
    </xf>
    <xf numFmtId="0" fontId="50" fillId="0" borderId="0" xfId="0" applyFont="1" applyFill="1" applyBorder="1" applyAlignment="1" applyProtection="1">
      <alignment horizontal="left" vertical="center" wrapText="1"/>
      <protection hidden="1"/>
    </xf>
    <xf numFmtId="0" fontId="51" fillId="0" borderId="0" xfId="0" applyFont="1" applyAlignment="1" applyProtection="1">
      <alignment wrapText="1"/>
      <protection hidden="1"/>
    </xf>
    <xf numFmtId="0" fontId="51" fillId="0" borderId="0" xfId="0" applyFont="1" applyFill="1" applyAlignment="1" applyProtection="1">
      <alignment wrapText="1"/>
      <protection hidden="1"/>
    </xf>
    <xf numFmtId="14" fontId="49" fillId="0" borderId="0" xfId="0" applyNumberFormat="1" applyFont="1" applyFill="1" applyBorder="1" applyAlignment="1" applyProtection="1">
      <alignment/>
      <protection hidden="1"/>
    </xf>
    <xf numFmtId="0" fontId="50" fillId="0" borderId="10" xfId="0" applyFont="1" applyFill="1" applyBorder="1" applyAlignment="1" applyProtection="1">
      <alignment vertical="center"/>
      <protection hidden="1"/>
    </xf>
    <xf numFmtId="0" fontId="50" fillId="0" borderId="0" xfId="0" applyFont="1" applyFill="1" applyBorder="1" applyAlignment="1" applyProtection="1">
      <alignment vertical="center"/>
      <protection hidden="1"/>
    </xf>
    <xf numFmtId="0" fontId="3" fillId="0" borderId="0" xfId="0" applyFont="1" applyAlignment="1" applyProtection="1">
      <alignment vertical="center" wrapText="1"/>
      <protection hidden="1"/>
    </xf>
    <xf numFmtId="0" fontId="10" fillId="0" borderId="0" xfId="0" applyFont="1" applyFill="1" applyBorder="1" applyAlignment="1" applyProtection="1">
      <alignment vertical="center" wrapText="1"/>
      <protection hidden="1"/>
    </xf>
    <xf numFmtId="0" fontId="9" fillId="0" borderId="0" xfId="0" applyFont="1" applyFill="1" applyBorder="1" applyAlignment="1" applyProtection="1">
      <alignment vertical="center" wrapText="1"/>
      <protection hidden="1"/>
    </xf>
    <xf numFmtId="14" fontId="49" fillId="0" borderId="11" xfId="0" applyNumberFormat="1" applyFont="1" applyBorder="1" applyAlignment="1" applyProtection="1">
      <alignment horizontal="center" vertical="center"/>
      <protection locked="0"/>
    </xf>
    <xf numFmtId="0" fontId="49" fillId="0" borderId="11" xfId="0" applyFont="1" applyBorder="1" applyAlignment="1" applyProtection="1">
      <alignment horizontal="center" vertical="center"/>
      <protection locked="0"/>
    </xf>
    <xf numFmtId="0" fontId="52" fillId="33" borderId="12" xfId="0" applyFont="1" applyFill="1" applyBorder="1" applyAlignment="1" applyProtection="1">
      <alignment horizontal="center" vertical="center"/>
      <protection hidden="1"/>
    </xf>
    <xf numFmtId="0" fontId="53" fillId="0" borderId="0" xfId="0" applyFont="1" applyAlignment="1" applyProtection="1">
      <alignment horizontal="center" vertical="center" wrapText="1"/>
      <protection hidden="1"/>
    </xf>
    <xf numFmtId="14" fontId="49" fillId="0" borderId="0" xfId="0" applyNumberFormat="1" applyFont="1" applyAlignment="1" applyProtection="1">
      <alignment/>
      <protection hidden="1"/>
    </xf>
    <xf numFmtId="0" fontId="6" fillId="0" borderId="13" xfId="0" applyFont="1" applyBorder="1" applyAlignment="1" applyProtection="1">
      <alignment/>
      <protection hidden="1"/>
    </xf>
    <xf numFmtId="0" fontId="6" fillId="0" borderId="0" xfId="0" applyFont="1" applyBorder="1" applyAlignment="1" applyProtection="1">
      <alignment/>
      <protection hidden="1"/>
    </xf>
    <xf numFmtId="164" fontId="52" fillId="34" borderId="0" xfId="0" applyNumberFormat="1" applyFont="1" applyFill="1" applyBorder="1" applyAlignment="1" applyProtection="1">
      <alignment/>
      <protection hidden="1"/>
    </xf>
    <xf numFmtId="0" fontId="52" fillId="0" borderId="0" xfId="0" applyFont="1" applyBorder="1" applyAlignment="1" applyProtection="1">
      <alignment horizontal="center" vertical="center"/>
      <protection hidden="1"/>
    </xf>
    <xf numFmtId="0" fontId="0" fillId="0" borderId="0" xfId="0" applyBorder="1" applyAlignment="1" applyProtection="1">
      <alignment/>
      <protection hidden="1"/>
    </xf>
    <xf numFmtId="0" fontId="49" fillId="0" borderId="0" xfId="0" applyFont="1" applyBorder="1" applyAlignment="1" applyProtection="1">
      <alignment/>
      <protection hidden="1"/>
    </xf>
    <xf numFmtId="0" fontId="49" fillId="0" borderId="0" xfId="0" applyFont="1" applyAlignment="1" applyProtection="1">
      <alignment horizontal="center" vertical="center"/>
      <protection hidden="1"/>
    </xf>
    <xf numFmtId="0" fontId="52" fillId="33" borderId="11" xfId="0" applyFont="1" applyFill="1" applyBorder="1" applyAlignment="1" applyProtection="1">
      <alignment horizontal="center" vertical="center"/>
      <protection hidden="1"/>
    </xf>
    <xf numFmtId="0" fontId="49" fillId="0" borderId="0" xfId="0" applyFont="1" applyBorder="1" applyAlignment="1" applyProtection="1">
      <alignment horizontal="center" vertical="center"/>
      <protection hidden="1"/>
    </xf>
    <xf numFmtId="0" fontId="49" fillId="33" borderId="11" xfId="0" applyNumberFormat="1" applyFont="1" applyFill="1" applyBorder="1" applyAlignment="1" applyProtection="1">
      <alignment horizontal="center" vertical="center"/>
      <protection hidden="1"/>
    </xf>
    <xf numFmtId="0" fontId="6" fillId="33" borderId="11" xfId="0" applyFont="1" applyFill="1" applyBorder="1" applyAlignment="1" applyProtection="1">
      <alignment horizontal="center" vertical="center" wrapText="1"/>
      <protection hidden="1"/>
    </xf>
    <xf numFmtId="0" fontId="8" fillId="0" borderId="0" xfId="0" applyFont="1" applyAlignment="1" applyProtection="1">
      <alignment vertical="center" wrapText="1"/>
      <protection hidden="1"/>
    </xf>
    <xf numFmtId="0" fontId="14" fillId="0" borderId="0" xfId="0" applyFont="1" applyAlignment="1" applyProtection="1">
      <alignment/>
      <protection hidden="1"/>
    </xf>
    <xf numFmtId="0" fontId="8" fillId="0" borderId="0" xfId="0" applyFont="1" applyAlignment="1" applyProtection="1">
      <alignment horizontal="left" vertical="center" wrapText="1"/>
      <protection hidden="1"/>
    </xf>
    <xf numFmtId="0" fontId="8" fillId="0" borderId="0" xfId="0" applyFont="1" applyBorder="1" applyAlignment="1" applyProtection="1">
      <alignment horizontal="center" vertical="center" wrapText="1"/>
      <protection hidden="1"/>
    </xf>
    <xf numFmtId="0" fontId="8" fillId="0" borderId="0" xfId="0" applyFont="1" applyFill="1" applyAlignment="1" applyProtection="1">
      <alignment vertical="center" wrapText="1"/>
      <protection hidden="1"/>
    </xf>
    <xf numFmtId="0" fontId="6" fillId="0" borderId="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49" fillId="0" borderId="14" xfId="0" applyFont="1" applyBorder="1" applyAlignment="1" applyProtection="1">
      <alignment horizontal="center" vertical="center"/>
      <protection locked="0"/>
    </xf>
    <xf numFmtId="0" fontId="49" fillId="33" borderId="12" xfId="0" applyNumberFormat="1" applyFont="1" applyFill="1" applyBorder="1" applyAlignment="1" applyProtection="1">
      <alignment horizontal="center" vertical="center"/>
      <protection hidden="1"/>
    </xf>
    <xf numFmtId="164" fontId="49" fillId="33" borderId="11" xfId="0" applyNumberFormat="1" applyFont="1" applyFill="1" applyBorder="1" applyAlignment="1" applyProtection="1">
      <alignment horizontal="center" vertical="center"/>
      <protection hidden="1"/>
    </xf>
    <xf numFmtId="0" fontId="49" fillId="0" borderId="11" xfId="0" applyFont="1" applyBorder="1" applyAlignment="1" applyProtection="1">
      <alignment horizontal="center" vertical="center"/>
      <protection locked="0"/>
    </xf>
    <xf numFmtId="164" fontId="49" fillId="0" borderId="11" xfId="0" applyNumberFormat="1" applyFont="1" applyBorder="1" applyAlignment="1" applyProtection="1">
      <alignment horizontal="center" vertical="center"/>
      <protection locked="0"/>
    </xf>
    <xf numFmtId="0" fontId="54" fillId="35" borderId="0" xfId="0" applyFont="1" applyFill="1" applyAlignment="1" applyProtection="1">
      <alignment horizontal="left" vertical="center" wrapText="1"/>
      <protection hidden="1"/>
    </xf>
    <xf numFmtId="0" fontId="3" fillId="0" borderId="0" xfId="0" applyFont="1" applyAlignment="1" applyProtection="1">
      <alignment horizontal="left" vertical="center" wrapText="1"/>
      <protection hidden="1"/>
    </xf>
    <xf numFmtId="0" fontId="52" fillId="33" borderId="11" xfId="0" applyFont="1" applyFill="1" applyBorder="1" applyAlignment="1" applyProtection="1">
      <alignment horizontal="center" vertical="center"/>
      <protection hidden="1"/>
    </xf>
    <xf numFmtId="0" fontId="52" fillId="33" borderId="11" xfId="0" applyFont="1" applyFill="1" applyBorder="1" applyAlignment="1" applyProtection="1">
      <alignment horizontal="center" vertical="center" wrapText="1"/>
      <protection hidden="1"/>
    </xf>
    <xf numFmtId="0" fontId="52" fillId="4" borderId="15" xfId="0" applyFont="1" applyFill="1" applyBorder="1" applyAlignment="1" applyProtection="1">
      <alignment horizontal="center" vertical="center"/>
      <protection hidden="1"/>
    </xf>
    <xf numFmtId="0" fontId="52" fillId="4" borderId="16" xfId="0" applyFont="1" applyFill="1" applyBorder="1" applyAlignment="1" applyProtection="1">
      <alignment horizontal="center" vertical="center"/>
      <protection hidden="1"/>
    </xf>
    <xf numFmtId="0" fontId="52" fillId="4" borderId="0" xfId="0" applyFont="1" applyFill="1" applyBorder="1" applyAlignment="1" applyProtection="1">
      <alignment horizontal="center" vertical="center"/>
      <protection hidden="1"/>
    </xf>
    <xf numFmtId="0" fontId="52" fillId="4" borderId="17" xfId="0" applyFont="1" applyFill="1" applyBorder="1" applyAlignment="1" applyProtection="1">
      <alignment horizontal="center" vertical="center"/>
      <protection hidden="1"/>
    </xf>
    <xf numFmtId="0" fontId="52" fillId="4" borderId="18" xfId="0" applyFont="1" applyFill="1" applyBorder="1" applyAlignment="1" applyProtection="1">
      <alignment horizontal="center" vertical="center"/>
      <protection hidden="1"/>
    </xf>
    <xf numFmtId="0" fontId="52" fillId="4" borderId="19" xfId="0" applyFont="1" applyFill="1" applyBorder="1" applyAlignment="1" applyProtection="1">
      <alignment horizontal="center" vertical="center"/>
      <protection hidden="1"/>
    </xf>
    <xf numFmtId="0" fontId="52" fillId="4" borderId="20" xfId="0" applyFont="1" applyFill="1" applyBorder="1" applyAlignment="1" applyProtection="1">
      <alignment horizontal="center" vertical="center"/>
      <protection hidden="1"/>
    </xf>
    <xf numFmtId="164" fontId="8" fillId="33" borderId="21" xfId="0" applyNumberFormat="1" applyFont="1" applyFill="1" applyBorder="1" applyAlignment="1" applyProtection="1">
      <alignment horizontal="center" vertical="center"/>
      <protection hidden="1"/>
    </xf>
    <xf numFmtId="164" fontId="8" fillId="33" borderId="22" xfId="0" applyNumberFormat="1" applyFont="1" applyFill="1" applyBorder="1" applyAlignment="1" applyProtection="1">
      <alignment horizontal="center" vertical="center"/>
      <protection hidden="1"/>
    </xf>
    <xf numFmtId="164" fontId="8" fillId="33" borderId="23" xfId="0" applyNumberFormat="1" applyFont="1" applyFill="1" applyBorder="1" applyAlignment="1" applyProtection="1">
      <alignment horizontal="center" vertical="center"/>
      <protection hidden="1"/>
    </xf>
    <xf numFmtId="164" fontId="8" fillId="33" borderId="24" xfId="0" applyNumberFormat="1" applyFont="1" applyFill="1" applyBorder="1" applyAlignment="1" applyProtection="1">
      <alignment horizontal="center" vertical="center"/>
      <protection hidden="1"/>
    </xf>
    <xf numFmtId="0" fontId="52" fillId="36" borderId="21" xfId="0" applyFont="1" applyFill="1" applyBorder="1" applyAlignment="1" applyProtection="1">
      <alignment horizontal="center" vertical="center"/>
      <protection hidden="1"/>
    </xf>
    <xf numFmtId="0" fontId="52" fillId="36" borderId="22" xfId="0" applyFont="1" applyFill="1" applyBorder="1" applyAlignment="1" applyProtection="1">
      <alignment horizontal="center" vertical="center"/>
      <protection hidden="1"/>
    </xf>
    <xf numFmtId="0" fontId="52" fillId="36" borderId="25" xfId="0" applyFont="1" applyFill="1" applyBorder="1" applyAlignment="1" applyProtection="1">
      <alignment horizontal="center" vertical="center"/>
      <protection hidden="1"/>
    </xf>
    <xf numFmtId="0" fontId="9" fillId="0" borderId="10" xfId="0"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center" wrapText="1"/>
      <protection hidden="1"/>
    </xf>
    <xf numFmtId="164" fontId="8" fillId="0" borderId="23" xfId="0" applyNumberFormat="1" applyFont="1" applyFill="1" applyBorder="1" applyAlignment="1" applyProtection="1">
      <alignment horizontal="center" vertical="center"/>
      <protection locked="0"/>
    </xf>
    <xf numFmtId="164" fontId="8" fillId="0" borderId="24" xfId="0" applyNumberFormat="1" applyFont="1" applyFill="1" applyBorder="1" applyAlignment="1" applyProtection="1">
      <alignment horizontal="center" vertical="center"/>
      <protection locked="0"/>
    </xf>
    <xf numFmtId="0" fontId="52" fillId="4" borderId="26" xfId="0" applyFont="1" applyFill="1" applyBorder="1" applyAlignment="1" applyProtection="1">
      <alignment horizontal="center" vertical="center"/>
      <protection hidden="1"/>
    </xf>
    <xf numFmtId="0" fontId="52" fillId="4" borderId="27" xfId="0" applyFont="1" applyFill="1" applyBorder="1" applyAlignment="1" applyProtection="1">
      <alignment horizontal="center" vertical="center"/>
      <protection hidden="1"/>
    </xf>
    <xf numFmtId="14" fontId="8" fillId="0" borderId="18" xfId="0" applyNumberFormat="1" applyFont="1" applyFill="1" applyBorder="1" applyAlignment="1" applyProtection="1">
      <alignment horizontal="center" vertical="center"/>
      <protection hidden="1"/>
    </xf>
    <xf numFmtId="14" fontId="8" fillId="0" borderId="19" xfId="0" applyNumberFormat="1" applyFont="1" applyFill="1" applyBorder="1" applyAlignment="1" applyProtection="1">
      <alignment horizontal="center" vertical="center"/>
      <protection hidden="1"/>
    </xf>
    <xf numFmtId="14" fontId="8" fillId="0" borderId="20" xfId="0" applyNumberFormat="1" applyFont="1" applyFill="1" applyBorder="1" applyAlignment="1" applyProtection="1">
      <alignment horizontal="center" vertical="center"/>
      <protection hidden="1"/>
    </xf>
    <xf numFmtId="0" fontId="8" fillId="0" borderId="21" xfId="0" applyFont="1" applyFill="1" applyBorder="1" applyAlignment="1" applyProtection="1">
      <alignment horizontal="center" vertical="center"/>
      <protection locked="0"/>
    </xf>
    <xf numFmtId="0" fontId="8" fillId="0" borderId="22" xfId="0" applyFont="1" applyFill="1" applyBorder="1" applyAlignment="1" applyProtection="1">
      <alignment horizontal="center" vertical="center"/>
      <protection locked="0"/>
    </xf>
    <xf numFmtId="0" fontId="49" fillId="0" borderId="21" xfId="0" applyFont="1" applyBorder="1" applyAlignment="1" applyProtection="1">
      <alignment horizontal="center" vertical="center"/>
      <protection locked="0"/>
    </xf>
    <xf numFmtId="0" fontId="49" fillId="0" borderId="22" xfId="0" applyFont="1" applyBorder="1" applyAlignment="1" applyProtection="1">
      <alignment horizontal="center" vertical="center"/>
      <protection locked="0"/>
    </xf>
    <xf numFmtId="0" fontId="49" fillId="0" borderId="23" xfId="0" applyFont="1" applyBorder="1" applyAlignment="1" applyProtection="1">
      <alignment horizontal="center" vertical="center"/>
      <protection locked="0"/>
    </xf>
    <xf numFmtId="0" fontId="49" fillId="0" borderId="24" xfId="0" applyFont="1" applyBorder="1" applyAlignment="1" applyProtection="1">
      <alignment horizontal="center" vertical="center"/>
      <protection locked="0"/>
    </xf>
    <xf numFmtId="14" fontId="6" fillId="0" borderId="21" xfId="0" applyNumberFormat="1" applyFont="1" applyFill="1" applyBorder="1" applyAlignment="1" applyProtection="1">
      <alignment horizontal="center" vertical="center"/>
      <protection locked="0"/>
    </xf>
    <xf numFmtId="14" fontId="6" fillId="0" borderId="22" xfId="0" applyNumberFormat="1" applyFont="1" applyFill="1" applyBorder="1" applyAlignment="1" applyProtection="1">
      <alignment horizontal="center" vertical="center"/>
      <protection locked="0"/>
    </xf>
    <xf numFmtId="14" fontId="6" fillId="0" borderId="25" xfId="0" applyNumberFormat="1" applyFont="1" applyFill="1" applyBorder="1" applyAlignment="1" applyProtection="1">
      <alignment horizontal="center" vertical="center"/>
      <protection locked="0"/>
    </xf>
    <xf numFmtId="0" fontId="52" fillId="33" borderId="21" xfId="0" applyFont="1" applyFill="1" applyBorder="1" applyAlignment="1" applyProtection="1">
      <alignment horizontal="center" vertical="center"/>
      <protection hidden="1"/>
    </xf>
    <xf numFmtId="0" fontId="52" fillId="33" borderId="22" xfId="0" applyFont="1" applyFill="1" applyBorder="1" applyAlignment="1" applyProtection="1">
      <alignment horizontal="center" vertical="center"/>
      <protection hidden="1"/>
    </xf>
    <xf numFmtId="0" fontId="52" fillId="33" borderId="25" xfId="0" applyFont="1" applyFill="1" applyBorder="1" applyAlignment="1" applyProtection="1">
      <alignment horizontal="center" vertical="center"/>
      <protection hidden="1"/>
    </xf>
    <xf numFmtId="14" fontId="6" fillId="0" borderId="21" xfId="0" applyNumberFormat="1" applyFont="1" applyFill="1" applyBorder="1" applyAlignment="1" applyProtection="1">
      <alignment horizontal="center" vertical="center"/>
      <protection hidden="1" locked="0"/>
    </xf>
    <xf numFmtId="14" fontId="6" fillId="0" borderId="22" xfId="0" applyNumberFormat="1" applyFont="1" applyFill="1" applyBorder="1" applyAlignment="1" applyProtection="1">
      <alignment horizontal="center" vertical="center"/>
      <protection hidden="1" locked="0"/>
    </xf>
    <xf numFmtId="14" fontId="6" fillId="0" borderId="25" xfId="0" applyNumberFormat="1" applyFont="1" applyFill="1" applyBorder="1" applyAlignment="1" applyProtection="1">
      <alignment horizontal="center" vertical="center"/>
      <protection hidden="1" locked="0"/>
    </xf>
    <xf numFmtId="14" fontId="8" fillId="0" borderId="21" xfId="0" applyNumberFormat="1" applyFont="1" applyFill="1" applyBorder="1" applyAlignment="1" applyProtection="1">
      <alignment horizontal="center" vertical="center"/>
      <protection locked="0"/>
    </xf>
    <xf numFmtId="14" fontId="8" fillId="0" borderId="22" xfId="0" applyNumberFormat="1" applyFont="1" applyFill="1" applyBorder="1" applyAlignment="1" applyProtection="1">
      <alignment horizontal="center" vertical="center"/>
      <protection locked="0"/>
    </xf>
    <xf numFmtId="14" fontId="8" fillId="0" borderId="23" xfId="0" applyNumberFormat="1" applyFont="1" applyFill="1" applyBorder="1" applyAlignment="1" applyProtection="1">
      <alignment horizontal="center" vertical="center"/>
      <protection locked="0"/>
    </xf>
    <xf numFmtId="14" fontId="8" fillId="0" borderId="24" xfId="0" applyNumberFormat="1" applyFont="1" applyFill="1" applyBorder="1" applyAlignment="1" applyProtection="1">
      <alignment horizontal="center" vertical="center"/>
      <protection locked="0"/>
    </xf>
    <xf numFmtId="164" fontId="8" fillId="0" borderId="21" xfId="0" applyNumberFormat="1" applyFont="1" applyFill="1" applyBorder="1" applyAlignment="1" applyProtection="1">
      <alignment horizontal="center" vertical="center"/>
      <protection locked="0"/>
    </xf>
    <xf numFmtId="164" fontId="8" fillId="0" borderId="22" xfId="0" applyNumberFormat="1" applyFont="1" applyFill="1" applyBorder="1" applyAlignment="1" applyProtection="1">
      <alignment horizontal="center" vertical="center"/>
      <protection locked="0"/>
    </xf>
    <xf numFmtId="14" fontId="8" fillId="0" borderId="10" xfId="0" applyNumberFormat="1" applyFont="1" applyFill="1" applyBorder="1" applyAlignment="1" applyProtection="1">
      <alignment horizontal="center" vertical="center"/>
      <protection hidden="1"/>
    </xf>
    <xf numFmtId="14" fontId="8" fillId="0" borderId="0" xfId="0" applyNumberFormat="1" applyFont="1" applyFill="1" applyBorder="1" applyAlignment="1" applyProtection="1">
      <alignment horizontal="center" vertical="center"/>
      <protection hidden="1"/>
    </xf>
    <xf numFmtId="0" fontId="52" fillId="4" borderId="23" xfId="0" applyFont="1" applyFill="1" applyBorder="1" applyAlignment="1" applyProtection="1">
      <alignment horizontal="center" vertical="center"/>
      <protection hidden="1"/>
    </xf>
    <xf numFmtId="0" fontId="52" fillId="4" borderId="24" xfId="0" applyFont="1" applyFill="1" applyBorder="1" applyAlignment="1" applyProtection="1">
      <alignment horizontal="center" vertical="center"/>
      <protection hidden="1"/>
    </xf>
    <xf numFmtId="0" fontId="52" fillId="4" borderId="28" xfId="0" applyFont="1" applyFill="1" applyBorder="1" applyAlignment="1" applyProtection="1">
      <alignment horizontal="center" vertical="center"/>
      <protection hidden="1"/>
    </xf>
    <xf numFmtId="0" fontId="8" fillId="0" borderId="23" xfId="0" applyFont="1" applyFill="1" applyBorder="1" applyAlignment="1" applyProtection="1">
      <alignment horizontal="center"/>
      <protection hidden="1"/>
    </xf>
    <xf numFmtId="0" fontId="8" fillId="0" borderId="24" xfId="0" applyFont="1" applyFill="1" applyBorder="1" applyAlignment="1" applyProtection="1">
      <alignment horizontal="center"/>
      <protection hidden="1"/>
    </xf>
    <xf numFmtId="0" fontId="8" fillId="0" borderId="28" xfId="0" applyFont="1" applyFill="1" applyBorder="1" applyAlignment="1" applyProtection="1">
      <alignment horizontal="center"/>
      <protection hidden="1"/>
    </xf>
    <xf numFmtId="4" fontId="8" fillId="0" borderId="10" xfId="42" applyNumberFormat="1" applyFont="1" applyFill="1" applyBorder="1" applyAlignment="1" applyProtection="1">
      <alignment horizontal="center" vertical="center"/>
      <protection hidden="1"/>
    </xf>
    <xf numFmtId="4" fontId="8" fillId="0" borderId="0" xfId="42" applyNumberFormat="1" applyFont="1" applyFill="1" applyBorder="1" applyAlignment="1" applyProtection="1">
      <alignment horizontal="center" vertical="center"/>
      <protection hidden="1"/>
    </xf>
    <xf numFmtId="0" fontId="52" fillId="33" borderId="29" xfId="0" applyFont="1" applyFill="1" applyBorder="1" applyAlignment="1" applyProtection="1">
      <alignment horizontal="center" vertical="center"/>
      <protection hidden="1"/>
    </xf>
    <xf numFmtId="0" fontId="52" fillId="33" borderId="15" xfId="0" applyFont="1" applyFill="1" applyBorder="1" applyAlignment="1" applyProtection="1">
      <alignment horizontal="center" vertical="center"/>
      <protection hidden="1"/>
    </xf>
    <xf numFmtId="0" fontId="52" fillId="33" borderId="16" xfId="0" applyFont="1" applyFill="1" applyBorder="1" applyAlignment="1" applyProtection="1">
      <alignment horizontal="center" vertical="center"/>
      <protection hidden="1"/>
    </xf>
    <xf numFmtId="0" fontId="52" fillId="33" borderId="30" xfId="0" applyFont="1" applyFill="1" applyBorder="1" applyAlignment="1" applyProtection="1">
      <alignment horizontal="center" vertical="center"/>
      <protection hidden="1"/>
    </xf>
    <xf numFmtId="0" fontId="52" fillId="33" borderId="31" xfId="0" applyFont="1" applyFill="1" applyBorder="1" applyAlignment="1" applyProtection="1">
      <alignment horizontal="center" vertical="center"/>
      <protection hidden="1"/>
    </xf>
    <xf numFmtId="0" fontId="52" fillId="33" borderId="32" xfId="0" applyFont="1" applyFill="1" applyBorder="1" applyAlignment="1" applyProtection="1">
      <alignment horizontal="center" vertical="center"/>
      <protection hidden="1"/>
    </xf>
    <xf numFmtId="0" fontId="52" fillId="33" borderId="18" xfId="0" applyFont="1" applyFill="1" applyBorder="1" applyAlignment="1" applyProtection="1">
      <alignment horizontal="center" vertical="center"/>
      <protection hidden="1"/>
    </xf>
    <xf numFmtId="0" fontId="52" fillId="33" borderId="19" xfId="0" applyFont="1" applyFill="1" applyBorder="1" applyAlignment="1" applyProtection="1">
      <alignment horizontal="center" vertical="center"/>
      <protection hidden="1"/>
    </xf>
    <xf numFmtId="0" fontId="52" fillId="33" borderId="20" xfId="0" applyFont="1" applyFill="1" applyBorder="1" applyAlignment="1" applyProtection="1">
      <alignment horizontal="center" vertical="center"/>
      <protection hidden="1"/>
    </xf>
    <xf numFmtId="0" fontId="52" fillId="33" borderId="23" xfId="0" applyFont="1" applyFill="1" applyBorder="1" applyAlignment="1" applyProtection="1">
      <alignment horizontal="center" vertical="center"/>
      <protection hidden="1"/>
    </xf>
    <xf numFmtId="0" fontId="52" fillId="33" borderId="24" xfId="0" applyFont="1" applyFill="1" applyBorder="1" applyAlignment="1" applyProtection="1">
      <alignment horizontal="center" vertical="center"/>
      <protection hidden="1"/>
    </xf>
    <xf numFmtId="0" fontId="52" fillId="33" borderId="28" xfId="0" applyFont="1" applyFill="1" applyBorder="1" applyAlignment="1" applyProtection="1">
      <alignment horizontal="center" vertical="center"/>
      <protection hidden="1"/>
    </xf>
    <xf numFmtId="0" fontId="52" fillId="4" borderId="29" xfId="0" applyFont="1" applyFill="1" applyBorder="1" applyAlignment="1" applyProtection="1">
      <alignment horizontal="center" vertical="center"/>
      <protection hidden="1"/>
    </xf>
    <xf numFmtId="0" fontId="52" fillId="4" borderId="30" xfId="0" applyFont="1" applyFill="1" applyBorder="1" applyAlignment="1" applyProtection="1">
      <alignment horizontal="center" vertical="center"/>
      <protection hidden="1"/>
    </xf>
    <xf numFmtId="0" fontId="52" fillId="4" borderId="31" xfId="0" applyFont="1" applyFill="1" applyBorder="1" applyAlignment="1" applyProtection="1">
      <alignment horizontal="center" vertical="center"/>
      <protection hidden="1"/>
    </xf>
    <xf numFmtId="0" fontId="52" fillId="4" borderId="32" xfId="0" applyFont="1" applyFill="1" applyBorder="1" applyAlignment="1" applyProtection="1">
      <alignment horizontal="center" vertical="center"/>
      <protection hidden="1"/>
    </xf>
    <xf numFmtId="0" fontId="52" fillId="4" borderId="21" xfId="0" applyFont="1" applyFill="1" applyBorder="1" applyAlignment="1" applyProtection="1">
      <alignment horizontal="center" vertical="center"/>
      <protection hidden="1"/>
    </xf>
    <xf numFmtId="0" fontId="52" fillId="4" borderId="22" xfId="0" applyFont="1" applyFill="1" applyBorder="1" applyAlignment="1" applyProtection="1">
      <alignment horizontal="center" vertical="center"/>
      <protection hidden="1"/>
    </xf>
    <xf numFmtId="0" fontId="52" fillId="4" borderId="25" xfId="0" applyFont="1" applyFill="1" applyBorder="1" applyAlignment="1" applyProtection="1">
      <alignment horizontal="center" vertical="center"/>
      <protection hidden="1"/>
    </xf>
    <xf numFmtId="0" fontId="8" fillId="0" borderId="21" xfId="0" applyFont="1" applyFill="1" applyBorder="1" applyAlignment="1" applyProtection="1">
      <alignment horizontal="center"/>
      <protection hidden="1"/>
    </xf>
    <xf numFmtId="0" fontId="8" fillId="0" borderId="22" xfId="0" applyFont="1" applyFill="1" applyBorder="1" applyAlignment="1" applyProtection="1">
      <alignment horizontal="center"/>
      <protection hidden="1"/>
    </xf>
    <xf numFmtId="0" fontId="8" fillId="0" borderId="25" xfId="0" applyFont="1" applyFill="1" applyBorder="1" applyAlignment="1" applyProtection="1">
      <alignment horizontal="center"/>
      <protection hidden="1"/>
    </xf>
    <xf numFmtId="4" fontId="8" fillId="0" borderId="26" xfId="42" applyNumberFormat="1" applyFont="1" applyFill="1" applyBorder="1" applyAlignment="1" applyProtection="1">
      <alignment horizontal="center" vertical="center"/>
      <protection hidden="1"/>
    </xf>
    <xf numFmtId="4" fontId="8" fillId="0" borderId="27" xfId="42" applyNumberFormat="1" applyFont="1" applyFill="1" applyBorder="1" applyAlignment="1" applyProtection="1">
      <alignment horizontal="center" vertical="center"/>
      <protection hidden="1"/>
    </xf>
    <xf numFmtId="164" fontId="55" fillId="0" borderId="13" xfId="0" applyNumberFormat="1" applyFont="1" applyFill="1" applyBorder="1" applyAlignment="1" applyProtection="1">
      <alignment horizontal="center"/>
      <protection hidden="1"/>
    </xf>
    <xf numFmtId="0" fontId="55" fillId="0" borderId="13" xfId="0" applyFont="1" applyFill="1" applyBorder="1" applyAlignment="1" applyProtection="1">
      <alignment horizontal="center" vertical="center"/>
      <protection hidden="1"/>
    </xf>
    <xf numFmtId="0" fontId="55" fillId="0" borderId="33" xfId="0" applyFont="1" applyFill="1" applyBorder="1" applyAlignment="1" applyProtection="1">
      <alignment horizontal="center" vertical="center"/>
      <protection hidden="1"/>
    </xf>
    <xf numFmtId="164" fontId="52" fillId="33" borderId="21" xfId="0" applyNumberFormat="1" applyFont="1" applyFill="1" applyBorder="1" applyAlignment="1" applyProtection="1">
      <alignment horizontal="center"/>
      <protection hidden="1"/>
    </xf>
    <xf numFmtId="164" fontId="52" fillId="33" borderId="22" xfId="0" applyNumberFormat="1" applyFont="1" applyFill="1" applyBorder="1" applyAlignment="1" applyProtection="1">
      <alignment horizontal="center"/>
      <protection hidden="1"/>
    </xf>
    <xf numFmtId="164" fontId="52" fillId="33" borderId="25" xfId="0" applyNumberFormat="1" applyFont="1" applyFill="1" applyBorder="1" applyAlignment="1" applyProtection="1">
      <alignment horizontal="center"/>
      <protection hidden="1"/>
    </xf>
    <xf numFmtId="164" fontId="52" fillId="33" borderId="21" xfId="42" applyNumberFormat="1" applyFont="1" applyFill="1" applyBorder="1" applyAlignment="1" applyProtection="1">
      <alignment horizontal="center" vertical="center"/>
      <protection hidden="1"/>
    </xf>
    <xf numFmtId="164" fontId="52" fillId="33" borderId="22" xfId="42" applyNumberFormat="1" applyFont="1" applyFill="1" applyBorder="1" applyAlignment="1" applyProtection="1">
      <alignment horizontal="center" vertical="center"/>
      <protection hidden="1"/>
    </xf>
    <xf numFmtId="164" fontId="52" fillId="33" borderId="25" xfId="42" applyNumberFormat="1" applyFont="1" applyFill="1" applyBorder="1" applyAlignment="1" applyProtection="1">
      <alignment horizontal="center" vertical="center"/>
      <protection hidden="1"/>
    </xf>
    <xf numFmtId="164" fontId="55" fillId="33" borderId="21" xfId="42" applyNumberFormat="1" applyFont="1" applyFill="1" applyBorder="1" applyAlignment="1" applyProtection="1">
      <alignment horizontal="center" vertical="center"/>
      <protection hidden="1"/>
    </xf>
    <xf numFmtId="164" fontId="55" fillId="33" borderId="22" xfId="42" applyNumberFormat="1" applyFont="1" applyFill="1" applyBorder="1" applyAlignment="1" applyProtection="1">
      <alignment horizontal="center" vertical="center"/>
      <protection hidden="1"/>
    </xf>
    <xf numFmtId="164" fontId="55" fillId="33" borderId="25" xfId="42" applyNumberFormat="1" applyFont="1" applyFill="1" applyBorder="1" applyAlignment="1" applyProtection="1">
      <alignment horizontal="center" vertical="center"/>
      <protection hidden="1"/>
    </xf>
    <xf numFmtId="164" fontId="52" fillId="33" borderId="21" xfId="0" applyNumberFormat="1" applyFont="1" applyFill="1" applyBorder="1" applyAlignment="1" applyProtection="1">
      <alignment horizontal="center" vertical="center"/>
      <protection hidden="1"/>
    </xf>
    <xf numFmtId="164" fontId="52" fillId="33" borderId="22" xfId="0" applyNumberFormat="1" applyFont="1" applyFill="1" applyBorder="1" applyAlignment="1" applyProtection="1">
      <alignment horizontal="center" vertical="center"/>
      <protection hidden="1"/>
    </xf>
    <xf numFmtId="164" fontId="6" fillId="33" borderId="21" xfId="0" applyNumberFormat="1" applyFont="1" applyFill="1" applyBorder="1" applyAlignment="1" applyProtection="1">
      <alignment horizontal="center" vertical="center"/>
      <protection hidden="1"/>
    </xf>
    <xf numFmtId="164" fontId="6" fillId="33" borderId="22" xfId="0" applyNumberFormat="1" applyFont="1" applyFill="1" applyBorder="1" applyAlignment="1" applyProtection="1">
      <alignment horizontal="center" vertical="center"/>
      <protection hidden="1"/>
    </xf>
    <xf numFmtId="0" fontId="49" fillId="0" borderId="11" xfId="0" applyFont="1" applyBorder="1" applyAlignment="1" applyProtection="1">
      <alignment horizontal="center" vertical="center" wrapText="1"/>
      <protection locked="0"/>
    </xf>
    <xf numFmtId="0" fontId="49" fillId="0" borderId="14" xfId="0" applyFont="1" applyBorder="1" applyAlignment="1" applyProtection="1">
      <alignment horizontal="center" vertical="center"/>
      <protection locked="0"/>
    </xf>
    <xf numFmtId="0" fontId="52" fillId="33" borderId="12" xfId="0" applyFont="1" applyFill="1" applyBorder="1" applyAlignment="1" applyProtection="1">
      <alignment horizontal="center" vertical="center"/>
      <protection hidden="1"/>
    </xf>
    <xf numFmtId="164" fontId="49" fillId="0" borderId="11" xfId="0" applyNumberFormat="1" applyFont="1" applyBorder="1" applyAlignment="1" applyProtection="1">
      <alignment horizontal="center" vertical="center" wrapText="1"/>
      <protection locked="0"/>
    </xf>
    <xf numFmtId="164" fontId="49" fillId="33" borderId="14" xfId="0" applyNumberFormat="1" applyFont="1" applyFill="1" applyBorder="1" applyAlignment="1" applyProtection="1">
      <alignment horizontal="center" vertical="center"/>
      <protection hidden="1"/>
    </xf>
    <xf numFmtId="164" fontId="52" fillId="33" borderId="12" xfId="0" applyNumberFormat="1" applyFont="1" applyFill="1" applyBorder="1" applyAlignment="1" applyProtection="1">
      <alignment horizontal="center" vertical="center"/>
      <protection hidden="1"/>
    </xf>
    <xf numFmtId="164" fontId="49" fillId="0" borderId="14" xfId="0" applyNumberFormat="1" applyFont="1" applyBorder="1" applyAlignment="1" applyProtection="1">
      <alignment horizontal="center" vertical="center"/>
      <protection locked="0"/>
    </xf>
    <xf numFmtId="164" fontId="49" fillId="0" borderId="0" xfId="0" applyNumberFormat="1" applyFont="1" applyBorder="1" applyAlignment="1" applyProtection="1">
      <alignment horizontal="center" vertical="center"/>
      <protection hidden="1"/>
    </xf>
    <xf numFmtId="164" fontId="52" fillId="33" borderId="11" xfId="42" applyNumberFormat="1" applyFont="1" applyFill="1" applyBorder="1" applyAlignment="1" applyProtection="1">
      <alignment horizontal="center" vertical="center"/>
      <protection hidden="1"/>
    </xf>
    <xf numFmtId="164" fontId="52" fillId="0" borderId="21" xfId="42" applyNumberFormat="1" applyFont="1" applyFill="1" applyBorder="1" applyAlignment="1" applyProtection="1">
      <alignment horizontal="center" vertical="center"/>
      <protection locked="0"/>
    </xf>
    <xf numFmtId="164" fontId="52" fillId="0" borderId="22" xfId="42" applyNumberFormat="1" applyFont="1" applyFill="1" applyBorder="1" applyAlignment="1" applyProtection="1">
      <alignment horizontal="center" vertical="center"/>
      <protection locked="0"/>
    </xf>
    <xf numFmtId="164" fontId="55" fillId="33" borderId="34" xfId="0" applyNumberFormat="1" applyFont="1" applyFill="1" applyBorder="1" applyAlignment="1" applyProtection="1">
      <alignment horizontal="center"/>
      <protection hidden="1"/>
    </xf>
    <xf numFmtId="164" fontId="55" fillId="33" borderId="13" xfId="0" applyNumberFormat="1" applyFont="1" applyFill="1" applyBorder="1" applyAlignment="1" applyProtection="1">
      <alignment horizontal="center"/>
      <protection hidden="1"/>
    </xf>
    <xf numFmtId="164" fontId="55" fillId="33" borderId="25" xfId="0" applyNumberFormat="1" applyFont="1" applyFill="1" applyBorder="1" applyAlignment="1" applyProtection="1">
      <alignment horizontal="center"/>
      <protection hidden="1"/>
    </xf>
    <xf numFmtId="0" fontId="56" fillId="35" borderId="0" xfId="0" applyFont="1" applyFill="1" applyAlignment="1" applyProtection="1">
      <alignment horizontal="center" vertical="center" wrapText="1"/>
      <protection hidden="1"/>
    </xf>
    <xf numFmtId="0" fontId="6" fillId="33" borderId="11" xfId="0" applyFont="1" applyFill="1"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locked="0"/>
    </xf>
    <xf numFmtId="164" fontId="52" fillId="33" borderId="11" xfId="0" applyNumberFormat="1" applyFont="1" applyFill="1" applyBorder="1" applyAlignment="1" applyProtection="1">
      <alignment horizontal="center"/>
      <protection hidden="1"/>
    </xf>
    <xf numFmtId="0" fontId="52" fillId="33" borderId="11" xfId="0" applyFont="1" applyFill="1" applyBorder="1" applyAlignment="1" applyProtection="1">
      <alignment horizontal="center"/>
      <protection hidden="1"/>
    </xf>
    <xf numFmtId="0" fontId="52" fillId="33" borderId="34" xfId="0" applyFont="1" applyFill="1" applyBorder="1" applyAlignment="1" applyProtection="1">
      <alignment horizontal="center" vertical="center"/>
      <protection hidden="1"/>
    </xf>
    <xf numFmtId="0" fontId="52" fillId="33" borderId="33" xfId="0" applyFont="1" applyFill="1" applyBorder="1" applyAlignment="1" applyProtection="1">
      <alignment horizontal="center" vertical="center"/>
      <protection hidden="1"/>
    </xf>
    <xf numFmtId="0" fontId="52" fillId="33" borderId="26" xfId="0" applyFont="1" applyFill="1" applyBorder="1" applyAlignment="1" applyProtection="1">
      <alignment horizontal="center" vertical="center"/>
      <protection hidden="1"/>
    </xf>
    <xf numFmtId="0" fontId="52" fillId="33" borderId="35" xfId="0" applyFont="1" applyFill="1" applyBorder="1" applyAlignment="1" applyProtection="1">
      <alignment horizontal="center" vertical="center"/>
      <protection hidden="1"/>
    </xf>
    <xf numFmtId="0" fontId="52" fillId="33" borderId="13" xfId="0" applyFont="1" applyFill="1" applyBorder="1" applyAlignment="1" applyProtection="1">
      <alignment horizontal="center" vertical="center"/>
      <protection hidden="1"/>
    </xf>
    <xf numFmtId="0" fontId="52" fillId="33" borderId="27" xfId="0" applyFont="1" applyFill="1" applyBorder="1" applyAlignment="1" applyProtection="1">
      <alignment horizontal="center" vertical="center"/>
      <protection hidden="1"/>
    </xf>
    <xf numFmtId="0" fontId="52" fillId="33" borderId="34" xfId="0" applyFont="1" applyFill="1" applyBorder="1" applyAlignment="1" applyProtection="1">
      <alignment horizontal="center" vertical="center" wrapText="1"/>
      <protection hidden="1"/>
    </xf>
    <xf numFmtId="0" fontId="52" fillId="33" borderId="13" xfId="0" applyFont="1" applyFill="1" applyBorder="1" applyAlignment="1" applyProtection="1">
      <alignment horizontal="center" vertical="center" wrapText="1"/>
      <protection hidden="1"/>
    </xf>
    <xf numFmtId="0" fontId="52" fillId="33" borderId="26" xfId="0" applyFont="1" applyFill="1" applyBorder="1" applyAlignment="1" applyProtection="1">
      <alignment horizontal="center" vertical="center" wrapText="1"/>
      <protection hidden="1"/>
    </xf>
    <xf numFmtId="0" fontId="52" fillId="33" borderId="27" xfId="0" applyFont="1" applyFill="1" applyBorder="1" applyAlignment="1" applyProtection="1">
      <alignment horizontal="center" vertical="center" wrapText="1"/>
      <protection hidden="1"/>
    </xf>
    <xf numFmtId="14" fontId="8" fillId="33" borderId="21" xfId="0" applyNumberFormat="1" applyFont="1" applyFill="1" applyBorder="1" applyAlignment="1" applyProtection="1">
      <alignment horizontal="center" vertical="center"/>
      <protection hidden="1"/>
    </xf>
    <xf numFmtId="14" fontId="8" fillId="33" borderId="22" xfId="0" applyNumberFormat="1" applyFont="1" applyFill="1" applyBorder="1" applyAlignment="1" applyProtection="1">
      <alignment horizontal="center" vertical="center"/>
      <protection hidden="1"/>
    </xf>
    <xf numFmtId="164" fontId="8" fillId="33" borderId="25" xfId="0" applyNumberFormat="1" applyFont="1" applyFill="1" applyBorder="1" applyAlignment="1" applyProtection="1">
      <alignment horizontal="center" vertical="center"/>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9351474\Downloads\l1-leaver-form%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erbyshirepensionfund.org.uk/site-elements/documents/other/l1-leaver-for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1 - Leaver Form v2.5"/>
      <sheetName val="Setup"/>
      <sheetName val="Best of 3 Calculator"/>
      <sheetName val="Best of 3 instructions"/>
      <sheetName val="Protected Pay"/>
      <sheetName val="Protected Pay instruction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1 - Leaver Form v2.6"/>
      <sheetName val="Setup"/>
      <sheetName val="Best of 3 Calculator"/>
      <sheetName val="Best of 3 instructions"/>
      <sheetName val="Protected Pay"/>
      <sheetName val="Protected Pay instruc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3"/>
  <sheetViews>
    <sheetView showGridLines="0" showRowColHeaders="0" tabSelected="1" zoomScale="90" zoomScaleNormal="90" zoomScalePageLayoutView="0" workbookViewId="0" topLeftCell="A1">
      <selection activeCell="C3" sqref="C3:G3"/>
    </sheetView>
  </sheetViews>
  <sheetFormatPr defaultColWidth="9.140625" defaultRowHeight="15"/>
  <cols>
    <col min="1" max="1" width="9.140625" style="4" customWidth="1"/>
    <col min="2" max="2" width="10.140625" style="4" bestFit="1" customWidth="1"/>
    <col min="3" max="3" width="11.00390625" style="4" customWidth="1"/>
    <col min="4" max="4" width="11.140625" style="4" customWidth="1"/>
    <col min="5" max="10" width="9.140625" style="4" customWidth="1"/>
    <col min="11" max="11" width="11.28125" style="4" bestFit="1" customWidth="1"/>
    <col min="12" max="21" width="9.140625" style="4" customWidth="1"/>
    <col min="22" max="22" width="11.28125" style="4" hidden="1" customWidth="1"/>
    <col min="23" max="23" width="9.140625" style="4" customWidth="1"/>
    <col min="24" max="16384" width="9.140625" style="4" customWidth="1"/>
  </cols>
  <sheetData>
    <row r="1" spans="1:15" ht="20.25">
      <c r="A1" s="154" t="s">
        <v>39</v>
      </c>
      <c r="B1" s="154"/>
      <c r="C1" s="154"/>
      <c r="D1" s="154"/>
      <c r="E1" s="154"/>
      <c r="F1" s="154"/>
      <c r="G1" s="154"/>
      <c r="H1" s="154"/>
      <c r="I1" s="154"/>
      <c r="J1" s="154"/>
      <c r="K1" s="154"/>
      <c r="L1" s="154"/>
      <c r="M1" s="154"/>
      <c r="N1" s="154"/>
      <c r="O1" s="154"/>
    </row>
    <row r="2" spans="1:15" s="31" customFormat="1" ht="15" customHeight="1">
      <c r="A2" s="30"/>
      <c r="B2" s="30"/>
      <c r="C2" s="30"/>
      <c r="D2" s="30"/>
      <c r="E2" s="30"/>
      <c r="F2" s="30"/>
      <c r="G2" s="30"/>
      <c r="H2" s="30"/>
      <c r="I2" s="30"/>
      <c r="J2" s="30"/>
      <c r="K2" s="30"/>
      <c r="L2" s="30"/>
      <c r="M2" s="30"/>
      <c r="N2" s="30"/>
      <c r="O2" s="30"/>
    </row>
    <row r="3" spans="1:15" s="31" customFormat="1" ht="15" customHeight="1">
      <c r="A3" s="30"/>
      <c r="B3" s="29" t="s">
        <v>37</v>
      </c>
      <c r="C3" s="156"/>
      <c r="D3" s="156"/>
      <c r="E3" s="156"/>
      <c r="F3" s="156"/>
      <c r="G3" s="156"/>
      <c r="H3" s="155" t="s">
        <v>38</v>
      </c>
      <c r="I3" s="155"/>
      <c r="J3" s="156"/>
      <c r="K3" s="156"/>
      <c r="L3" s="156"/>
      <c r="M3" s="156"/>
      <c r="N3" s="30"/>
      <c r="O3" s="30"/>
    </row>
    <row r="4" spans="1:15" s="31" customFormat="1" ht="15" customHeight="1">
      <c r="A4" s="34"/>
      <c r="B4" s="35"/>
      <c r="C4" s="36"/>
      <c r="D4" s="36"/>
      <c r="E4" s="36"/>
      <c r="F4" s="36"/>
      <c r="G4" s="36"/>
      <c r="H4" s="35"/>
      <c r="I4" s="35"/>
      <c r="J4" s="36"/>
      <c r="K4" s="36"/>
      <c r="L4" s="33"/>
      <c r="M4" s="33"/>
      <c r="N4" s="30"/>
      <c r="O4" s="30"/>
    </row>
    <row r="5" spans="1:15" s="31" customFormat="1" ht="15" customHeight="1">
      <c r="A5" s="32"/>
      <c r="B5" s="32"/>
      <c r="C5" s="32"/>
      <c r="D5" s="32"/>
      <c r="E5" s="32"/>
      <c r="F5" s="32"/>
      <c r="G5" s="32"/>
      <c r="H5" s="32"/>
      <c r="I5" s="32"/>
      <c r="J5" s="32"/>
      <c r="K5" s="32"/>
      <c r="L5" s="32"/>
      <c r="M5" s="32"/>
      <c r="N5" s="32"/>
      <c r="O5" s="32"/>
    </row>
    <row r="6" spans="1:15" ht="18" customHeight="1">
      <c r="A6" s="42" t="s">
        <v>62</v>
      </c>
      <c r="B6" s="42"/>
      <c r="C6" s="42"/>
      <c r="D6" s="42"/>
      <c r="E6" s="42"/>
      <c r="F6" s="42"/>
      <c r="G6" s="42"/>
      <c r="H6" s="42"/>
      <c r="I6" s="42"/>
      <c r="J6" s="42"/>
      <c r="K6" s="42"/>
      <c r="L6" s="42"/>
      <c r="M6" s="42"/>
      <c r="N6" s="42"/>
      <c r="O6" s="42"/>
    </row>
    <row r="7" spans="1:15" ht="15" customHeight="1">
      <c r="A7" s="43" t="s">
        <v>36</v>
      </c>
      <c r="B7" s="43"/>
      <c r="C7" s="43"/>
      <c r="D7" s="43"/>
      <c r="E7" s="43"/>
      <c r="F7" s="43"/>
      <c r="G7" s="43"/>
      <c r="H7" s="43"/>
      <c r="I7" s="43"/>
      <c r="J7" s="43"/>
      <c r="K7" s="43"/>
      <c r="L7" s="43"/>
      <c r="M7" s="43"/>
      <c r="N7" s="43"/>
      <c r="O7" s="43"/>
    </row>
    <row r="8" spans="1:15" ht="15">
      <c r="A8" s="43"/>
      <c r="B8" s="43"/>
      <c r="C8" s="43"/>
      <c r="D8" s="43"/>
      <c r="E8" s="43"/>
      <c r="F8" s="43"/>
      <c r="G8" s="43"/>
      <c r="H8" s="43"/>
      <c r="I8" s="43"/>
      <c r="J8" s="43"/>
      <c r="K8" s="43"/>
      <c r="L8" s="43"/>
      <c r="M8" s="43"/>
      <c r="N8" s="43"/>
      <c r="O8" s="43"/>
    </row>
    <row r="9" spans="1:15" ht="15">
      <c r="A9" s="1"/>
      <c r="B9" s="1"/>
      <c r="C9" s="1"/>
      <c r="D9" s="1"/>
      <c r="E9" s="1"/>
      <c r="F9" s="1"/>
      <c r="G9" s="1"/>
      <c r="H9" s="1"/>
      <c r="I9" s="1"/>
      <c r="J9" s="1"/>
      <c r="K9" s="1"/>
      <c r="L9" s="1"/>
      <c r="M9" s="1"/>
      <c r="N9" s="1"/>
      <c r="O9" s="1"/>
    </row>
    <row r="10" spans="1:22" ht="18" customHeight="1">
      <c r="A10" s="42" t="s">
        <v>68</v>
      </c>
      <c r="B10" s="42"/>
      <c r="C10" s="42"/>
      <c r="D10" s="42"/>
      <c r="E10" s="42"/>
      <c r="F10" s="42"/>
      <c r="G10" s="42"/>
      <c r="H10" s="42"/>
      <c r="I10" s="42"/>
      <c r="J10" s="42"/>
      <c r="K10" s="42"/>
      <c r="L10" s="42"/>
      <c r="M10" s="42"/>
      <c r="N10" s="42"/>
      <c r="O10" s="42"/>
      <c r="P10" s="11"/>
      <c r="Q10" s="11"/>
      <c r="R10" s="11"/>
      <c r="S10" s="11"/>
      <c r="T10" s="11"/>
      <c r="U10" s="11"/>
      <c r="V10" s="6"/>
    </row>
    <row r="11" spans="1:22" ht="15" customHeight="1">
      <c r="A11" s="43" t="s">
        <v>0</v>
      </c>
      <c r="B11" s="43"/>
      <c r="C11" s="43"/>
      <c r="D11" s="43"/>
      <c r="E11" s="43"/>
      <c r="F11" s="43"/>
      <c r="G11" s="43"/>
      <c r="H11" s="43"/>
      <c r="I11" s="43"/>
      <c r="J11" s="43"/>
      <c r="K11" s="43"/>
      <c r="L11" s="43"/>
      <c r="M11" s="43"/>
      <c r="N11" s="43"/>
      <c r="O11" s="43"/>
      <c r="P11" s="11"/>
      <c r="Q11" s="11"/>
      <c r="R11" s="11"/>
      <c r="S11" s="11"/>
      <c r="T11" s="11"/>
      <c r="U11" s="11"/>
      <c r="V11" s="6"/>
    </row>
    <row r="12" spans="1:22" ht="15">
      <c r="A12" s="43"/>
      <c r="B12" s="43"/>
      <c r="C12" s="43"/>
      <c r="D12" s="43"/>
      <c r="E12" s="43"/>
      <c r="F12" s="43"/>
      <c r="G12" s="43"/>
      <c r="H12" s="43"/>
      <c r="I12" s="43"/>
      <c r="J12" s="43"/>
      <c r="K12" s="43"/>
      <c r="L12" s="43"/>
      <c r="M12" s="43"/>
      <c r="N12" s="43"/>
      <c r="O12" s="43"/>
      <c r="P12" s="11"/>
      <c r="Q12" s="11"/>
      <c r="R12" s="11"/>
      <c r="S12" s="11"/>
      <c r="T12" s="11"/>
      <c r="U12" s="11"/>
      <c r="V12" s="7"/>
    </row>
    <row r="13" spans="1:22" ht="15">
      <c r="A13" s="2"/>
      <c r="B13" s="57" t="s">
        <v>23</v>
      </c>
      <c r="C13" s="58"/>
      <c r="D13" s="58"/>
      <c r="E13" s="58"/>
      <c r="F13" s="58"/>
      <c r="G13" s="58"/>
      <c r="H13" s="58"/>
      <c r="I13" s="58"/>
      <c r="J13" s="58"/>
      <c r="K13" s="58"/>
      <c r="L13" s="58"/>
      <c r="M13" s="59"/>
      <c r="R13" s="3"/>
      <c r="S13" s="3"/>
      <c r="T13" s="3"/>
      <c r="V13" s="8">
        <f>IF(B19&gt;0,B19-1,K14)</f>
        <v>0</v>
      </c>
    </row>
    <row r="14" spans="1:22" ht="15">
      <c r="A14" s="2"/>
      <c r="B14" s="78" t="s">
        <v>1</v>
      </c>
      <c r="C14" s="79"/>
      <c r="D14" s="80"/>
      <c r="E14" s="81"/>
      <c r="F14" s="82"/>
      <c r="G14" s="83"/>
      <c r="H14" s="78" t="s">
        <v>2</v>
      </c>
      <c r="I14" s="79"/>
      <c r="J14" s="80"/>
      <c r="K14" s="75"/>
      <c r="L14" s="76"/>
      <c r="M14" s="77"/>
      <c r="R14" s="17"/>
      <c r="S14" s="17"/>
      <c r="T14" s="17"/>
      <c r="V14" s="18" t="str">
        <f>IF(B20&gt;0,B20-1,IF(B19&gt;0,K14," "))</f>
        <v> </v>
      </c>
    </row>
    <row r="15" spans="1:22" ht="15">
      <c r="A15" s="2"/>
      <c r="B15" s="44" t="s">
        <v>3</v>
      </c>
      <c r="C15" s="44"/>
      <c r="D15" s="44"/>
      <c r="E15" s="44"/>
      <c r="F15" s="44"/>
      <c r="G15" s="44"/>
      <c r="H15" s="44"/>
      <c r="I15" s="44"/>
      <c r="J15" s="44"/>
      <c r="K15" s="44"/>
      <c r="L15" s="44"/>
      <c r="M15" s="44"/>
      <c r="R15" s="3"/>
      <c r="S15" s="3"/>
      <c r="T15" s="3"/>
      <c r="V15" s="18" t="str">
        <f>IF(B21&gt;0,B21-1,IF(B20&gt;0,K14," "))</f>
        <v> </v>
      </c>
    </row>
    <row r="16" spans="1:22" ht="15" customHeight="1">
      <c r="A16" s="2"/>
      <c r="B16" s="165" t="s">
        <v>4</v>
      </c>
      <c r="C16" s="166"/>
      <c r="D16" s="166"/>
      <c r="E16" s="165" t="s">
        <v>5</v>
      </c>
      <c r="F16" s="166"/>
      <c r="G16" s="166"/>
      <c r="H16" s="165" t="s">
        <v>6</v>
      </c>
      <c r="I16" s="166"/>
      <c r="J16" s="166"/>
      <c r="K16" s="45" t="s">
        <v>7</v>
      </c>
      <c r="L16" s="45"/>
      <c r="M16" s="45"/>
      <c r="R16" s="3"/>
      <c r="S16" s="3"/>
      <c r="T16" s="3"/>
      <c r="V16" s="18" t="str">
        <f>IF(B22&gt;0,B22-1,IF(B21&gt;0,K14," "))</f>
        <v> </v>
      </c>
    </row>
    <row r="17" spans="1:22" ht="15">
      <c r="A17" s="2"/>
      <c r="B17" s="167"/>
      <c r="C17" s="168"/>
      <c r="D17" s="168"/>
      <c r="E17" s="167"/>
      <c r="F17" s="168"/>
      <c r="G17" s="168"/>
      <c r="H17" s="167"/>
      <c r="I17" s="168"/>
      <c r="J17" s="168"/>
      <c r="K17" s="45"/>
      <c r="L17" s="45"/>
      <c r="M17" s="45"/>
      <c r="R17" s="3"/>
      <c r="S17" s="3"/>
      <c r="T17" s="3"/>
      <c r="V17" s="18">
        <f>IF(B22&gt;0,K14,"")</f>
      </c>
    </row>
    <row r="18" spans="1:22" ht="15" customHeight="1">
      <c r="A18" s="2"/>
      <c r="B18" s="169">
        <f>E14</f>
        <v>0</v>
      </c>
      <c r="C18" s="170"/>
      <c r="D18" s="170"/>
      <c r="E18" s="88"/>
      <c r="F18" s="89"/>
      <c r="G18" s="89"/>
      <c r="H18" s="69">
        <v>365</v>
      </c>
      <c r="I18" s="70"/>
      <c r="J18" s="70"/>
      <c r="K18" s="53">
        <f>E18*H18/365</f>
        <v>0</v>
      </c>
      <c r="L18" s="54"/>
      <c r="M18" s="171"/>
      <c r="N18" s="60" t="s">
        <v>8</v>
      </c>
      <c r="O18" s="61"/>
      <c r="P18" s="13"/>
      <c r="Q18" s="12"/>
      <c r="V18" s="3"/>
    </row>
    <row r="19" spans="1:22" ht="15">
      <c r="A19" s="2"/>
      <c r="B19" s="84"/>
      <c r="C19" s="85"/>
      <c r="D19" s="85"/>
      <c r="E19" s="88"/>
      <c r="F19" s="89"/>
      <c r="G19" s="89"/>
      <c r="H19" s="69">
        <v>365</v>
      </c>
      <c r="I19" s="70"/>
      <c r="J19" s="70"/>
      <c r="K19" s="53">
        <f>E19*H19/365</f>
        <v>0</v>
      </c>
      <c r="L19" s="54"/>
      <c r="M19" s="54"/>
      <c r="N19" s="60"/>
      <c r="O19" s="61"/>
      <c r="P19" s="13"/>
      <c r="Q19" s="12"/>
      <c r="V19" s="3"/>
    </row>
    <row r="20" spans="1:22" ht="15">
      <c r="A20" s="2"/>
      <c r="B20" s="84"/>
      <c r="C20" s="85"/>
      <c r="D20" s="85"/>
      <c r="E20" s="88"/>
      <c r="F20" s="89"/>
      <c r="G20" s="89"/>
      <c r="H20" s="69">
        <v>365</v>
      </c>
      <c r="I20" s="70"/>
      <c r="J20" s="70"/>
      <c r="K20" s="53">
        <f>E20*H20/365</f>
        <v>0</v>
      </c>
      <c r="L20" s="54"/>
      <c r="M20" s="54"/>
      <c r="N20" s="60"/>
      <c r="O20" s="61"/>
      <c r="P20" s="13"/>
      <c r="Q20" s="12"/>
      <c r="V20" s="3"/>
    </row>
    <row r="21" spans="1:22" ht="15">
      <c r="A21" s="2"/>
      <c r="B21" s="84"/>
      <c r="C21" s="85"/>
      <c r="D21" s="85"/>
      <c r="E21" s="88"/>
      <c r="F21" s="89"/>
      <c r="G21" s="89"/>
      <c r="H21" s="71">
        <v>365</v>
      </c>
      <c r="I21" s="72"/>
      <c r="J21" s="72"/>
      <c r="K21" s="53">
        <f>E21*H21/365</f>
        <v>0</v>
      </c>
      <c r="L21" s="54"/>
      <c r="M21" s="54"/>
      <c r="N21" s="60"/>
      <c r="O21" s="61"/>
      <c r="P21" s="13"/>
      <c r="Q21" s="12"/>
      <c r="V21" s="3"/>
    </row>
    <row r="22" spans="1:22" ht="15.75" thickBot="1">
      <c r="A22" s="2"/>
      <c r="B22" s="86"/>
      <c r="C22" s="87"/>
      <c r="D22" s="87"/>
      <c r="E22" s="62"/>
      <c r="F22" s="63"/>
      <c r="G22" s="63"/>
      <c r="H22" s="73">
        <v>365</v>
      </c>
      <c r="I22" s="74"/>
      <c r="J22" s="74"/>
      <c r="K22" s="55">
        <f>E22*H22/365</f>
        <v>0</v>
      </c>
      <c r="L22" s="56"/>
      <c r="M22" s="56"/>
      <c r="N22" s="60"/>
      <c r="O22" s="61"/>
      <c r="P22" s="13"/>
      <c r="Q22" s="12"/>
      <c r="V22" s="3"/>
    </row>
    <row r="23" spans="1:22" ht="15.75" hidden="1" thickTop="1">
      <c r="A23" s="2"/>
      <c r="B23" s="112" t="s">
        <v>9</v>
      </c>
      <c r="C23" s="46"/>
      <c r="D23" s="46"/>
      <c r="E23" s="47"/>
      <c r="F23" s="50" t="s">
        <v>10</v>
      </c>
      <c r="G23" s="51"/>
      <c r="H23" s="51"/>
      <c r="I23" s="52"/>
      <c r="J23" s="66">
        <f>E14</f>
        <v>0</v>
      </c>
      <c r="K23" s="67"/>
      <c r="L23" s="67"/>
      <c r="M23" s="68"/>
      <c r="N23" s="64" t="s">
        <v>11</v>
      </c>
      <c r="O23" s="65"/>
      <c r="P23" s="65"/>
      <c r="Q23" s="52"/>
      <c r="R23" s="90">
        <f>V13</f>
        <v>0</v>
      </c>
      <c r="S23" s="91"/>
      <c r="T23" s="91"/>
      <c r="V23" s="3"/>
    </row>
    <row r="24" spans="1:22" ht="15.75" hidden="1" thickBot="1">
      <c r="A24" s="2"/>
      <c r="B24" s="113"/>
      <c r="C24" s="114"/>
      <c r="D24" s="114"/>
      <c r="E24" s="115"/>
      <c r="F24" s="92" t="s">
        <v>12</v>
      </c>
      <c r="G24" s="93"/>
      <c r="H24" s="93"/>
      <c r="I24" s="94"/>
      <c r="J24" s="95">
        <f ca="1">IF(AND(R23&lt;&gt;" ",R23=J23),1,IF(R23&gt;J23,SUMPRODUCT(--(TEXT(ROW(INDIRECT("1:"&amp;R23-J23))+J23,"dd-mmm")&lt;&gt;"29-feb"))+1,0))</f>
        <v>1</v>
      </c>
      <c r="K24" s="96"/>
      <c r="L24" s="96"/>
      <c r="M24" s="97"/>
      <c r="N24" s="92" t="s">
        <v>13</v>
      </c>
      <c r="O24" s="93"/>
      <c r="P24" s="93"/>
      <c r="Q24" s="94"/>
      <c r="R24" s="98">
        <f>(K18*J24/365)</f>
        <v>0</v>
      </c>
      <c r="S24" s="99"/>
      <c r="T24" s="99"/>
      <c r="V24" s="3"/>
    </row>
    <row r="25" spans="1:22" ht="15.75" hidden="1" thickTop="1">
      <c r="A25" s="2"/>
      <c r="B25" s="100" t="s">
        <v>14</v>
      </c>
      <c r="C25" s="101"/>
      <c r="D25" s="101"/>
      <c r="E25" s="102"/>
      <c r="F25" s="106" t="s">
        <v>10</v>
      </c>
      <c r="G25" s="107"/>
      <c r="H25" s="107"/>
      <c r="I25" s="108"/>
      <c r="J25" s="66" t="str">
        <f>IF(B19&gt;B18,B19," ")</f>
        <v> </v>
      </c>
      <c r="K25" s="67"/>
      <c r="L25" s="67"/>
      <c r="M25" s="68"/>
      <c r="N25" s="106" t="s">
        <v>11</v>
      </c>
      <c r="O25" s="107"/>
      <c r="P25" s="107"/>
      <c r="Q25" s="108"/>
      <c r="R25" s="90" t="str">
        <f>IF(V14&gt;V13,V14," ")</f>
        <v> </v>
      </c>
      <c r="S25" s="91"/>
      <c r="T25" s="91"/>
      <c r="V25" s="3"/>
    </row>
    <row r="26" spans="1:22" ht="15.75" hidden="1" thickBot="1">
      <c r="A26" s="2"/>
      <c r="B26" s="103"/>
      <c r="C26" s="104"/>
      <c r="D26" s="104"/>
      <c r="E26" s="105"/>
      <c r="F26" s="109" t="s">
        <v>12</v>
      </c>
      <c r="G26" s="110"/>
      <c r="H26" s="110"/>
      <c r="I26" s="111"/>
      <c r="J26" s="95">
        <f ca="1">IF(AND(R25&lt;&gt;" ",R25=J25),1,IF(R25&gt;J25,SUMPRODUCT(--(TEXT(ROW(INDIRECT("1:"&amp;R25-J25))+J25,"dd-mmm")&lt;&gt;"29-feb"))+1,0))</f>
        <v>0</v>
      </c>
      <c r="K26" s="96"/>
      <c r="L26" s="96"/>
      <c r="M26" s="97"/>
      <c r="N26" s="109" t="s">
        <v>13</v>
      </c>
      <c r="O26" s="110"/>
      <c r="P26" s="110"/>
      <c r="Q26" s="111"/>
      <c r="R26" s="98">
        <f>IF(J26=" ","0.00",(K19*J26/365))</f>
        <v>0</v>
      </c>
      <c r="S26" s="99"/>
      <c r="T26" s="99"/>
      <c r="V26" s="3"/>
    </row>
    <row r="27" spans="1:22" ht="15.75" hidden="1" thickTop="1">
      <c r="A27" s="2"/>
      <c r="B27" s="46" t="s">
        <v>15</v>
      </c>
      <c r="C27" s="46"/>
      <c r="D27" s="46"/>
      <c r="E27" s="47"/>
      <c r="F27" s="50" t="s">
        <v>10</v>
      </c>
      <c r="G27" s="51"/>
      <c r="H27" s="51"/>
      <c r="I27" s="52"/>
      <c r="J27" s="66" t="str">
        <f>IF(B20&gt;B19,B20," ")</f>
        <v> </v>
      </c>
      <c r="K27" s="67"/>
      <c r="L27" s="67"/>
      <c r="M27" s="68"/>
      <c r="N27" s="50" t="s">
        <v>11</v>
      </c>
      <c r="O27" s="51"/>
      <c r="P27" s="51"/>
      <c r="Q27" s="52"/>
      <c r="R27" s="90" t="str">
        <f>IF(V15&gt;V14,V15," ")</f>
        <v> </v>
      </c>
      <c r="S27" s="91"/>
      <c r="T27" s="91"/>
      <c r="V27" s="3"/>
    </row>
    <row r="28" spans="1:22" ht="15.75" hidden="1" thickBot="1">
      <c r="A28" s="2"/>
      <c r="B28" s="114"/>
      <c r="C28" s="114"/>
      <c r="D28" s="114"/>
      <c r="E28" s="115"/>
      <c r="F28" s="92" t="s">
        <v>12</v>
      </c>
      <c r="G28" s="93"/>
      <c r="H28" s="93"/>
      <c r="I28" s="94"/>
      <c r="J28" s="95">
        <f ca="1">IF(AND(R27&lt;&gt;" ",R27=J27),1,IF(R27&gt;J27,SUMPRODUCT(--(TEXT(ROW(INDIRECT("1:"&amp;R27-J27))+J27,"dd-mmm")&lt;&gt;"29-feb"))+1,0))</f>
        <v>0</v>
      </c>
      <c r="K28" s="96"/>
      <c r="L28" s="96"/>
      <c r="M28" s="97"/>
      <c r="N28" s="92" t="s">
        <v>13</v>
      </c>
      <c r="O28" s="93"/>
      <c r="P28" s="93"/>
      <c r="Q28" s="94"/>
      <c r="R28" s="98">
        <f>IF(J28=" ","0.00",(K20*J28/365))</f>
        <v>0</v>
      </c>
      <c r="S28" s="99"/>
      <c r="T28" s="99"/>
      <c r="V28" s="3"/>
    </row>
    <row r="29" spans="1:22" ht="15.75" hidden="1" thickTop="1">
      <c r="A29" s="2"/>
      <c r="B29" s="101" t="s">
        <v>16</v>
      </c>
      <c r="C29" s="101"/>
      <c r="D29" s="101"/>
      <c r="E29" s="102"/>
      <c r="F29" s="106" t="s">
        <v>10</v>
      </c>
      <c r="G29" s="107"/>
      <c r="H29" s="107"/>
      <c r="I29" s="108"/>
      <c r="J29" s="66" t="str">
        <f>IF(B21&gt;B20,B21," ")</f>
        <v> </v>
      </c>
      <c r="K29" s="67"/>
      <c r="L29" s="67"/>
      <c r="M29" s="68"/>
      <c r="N29" s="106" t="s">
        <v>11</v>
      </c>
      <c r="O29" s="107"/>
      <c r="P29" s="107"/>
      <c r="Q29" s="108"/>
      <c r="R29" s="90" t="str">
        <f>IF(V16&gt;V15,V16," ")</f>
        <v> </v>
      </c>
      <c r="S29" s="91"/>
      <c r="T29" s="91"/>
      <c r="V29" s="3"/>
    </row>
    <row r="30" spans="1:22" ht="15.75" hidden="1" thickBot="1">
      <c r="A30" s="2"/>
      <c r="B30" s="104"/>
      <c r="C30" s="104"/>
      <c r="D30" s="104"/>
      <c r="E30" s="105"/>
      <c r="F30" s="109" t="s">
        <v>12</v>
      </c>
      <c r="G30" s="110"/>
      <c r="H30" s="110"/>
      <c r="I30" s="111"/>
      <c r="J30" s="95">
        <f ca="1">IF(AND(R29&lt;&gt;" ",R29=J29),1,IF(R29&gt;J29,SUMPRODUCT(--(TEXT(ROW(INDIRECT("1:"&amp;R29-J29))+J29,"dd-mmm")&lt;&gt;"29-feb"))+1,0))</f>
        <v>0</v>
      </c>
      <c r="K30" s="96"/>
      <c r="L30" s="96"/>
      <c r="M30" s="97"/>
      <c r="N30" s="109" t="s">
        <v>13</v>
      </c>
      <c r="O30" s="110"/>
      <c r="P30" s="110"/>
      <c r="Q30" s="111"/>
      <c r="R30" s="98">
        <f>IF(J30=0,0,(K21*J30/365))</f>
        <v>0</v>
      </c>
      <c r="S30" s="99"/>
      <c r="T30" s="99"/>
      <c r="V30" s="3"/>
    </row>
    <row r="31" spans="1:22" ht="15.75" hidden="1" thickTop="1">
      <c r="A31" s="2"/>
      <c r="B31" s="46" t="s">
        <v>17</v>
      </c>
      <c r="C31" s="46"/>
      <c r="D31" s="46"/>
      <c r="E31" s="47"/>
      <c r="F31" s="50" t="s">
        <v>10</v>
      </c>
      <c r="G31" s="51"/>
      <c r="H31" s="51"/>
      <c r="I31" s="52"/>
      <c r="J31" s="66" t="str">
        <f>IF(B22&gt;B21,B22," ")</f>
        <v> </v>
      </c>
      <c r="K31" s="67"/>
      <c r="L31" s="67"/>
      <c r="M31" s="68"/>
      <c r="N31" s="50" t="s">
        <v>11</v>
      </c>
      <c r="O31" s="51"/>
      <c r="P31" s="51"/>
      <c r="Q31" s="52"/>
      <c r="R31" s="90" t="str">
        <f>IF(V17&gt;V16,V17," ")</f>
        <v> </v>
      </c>
      <c r="S31" s="91"/>
      <c r="T31" s="91"/>
      <c r="V31" s="3"/>
    </row>
    <row r="32" spans="1:22" ht="15" hidden="1">
      <c r="A32" s="2"/>
      <c r="B32" s="48"/>
      <c r="C32" s="48"/>
      <c r="D32" s="48"/>
      <c r="E32" s="49"/>
      <c r="F32" s="116" t="s">
        <v>12</v>
      </c>
      <c r="G32" s="117"/>
      <c r="H32" s="117"/>
      <c r="I32" s="118"/>
      <c r="J32" s="119">
        <f ca="1">IF(AND(R31&lt;&gt;" ",R31=J31),1,IF(R31&gt;J31,SUMPRODUCT(--(TEXT(ROW(INDIRECT("1:"&amp;R31-J31))+J31,"dd-mmm")&lt;&gt;"29-feb"))+1,0))</f>
        <v>0</v>
      </c>
      <c r="K32" s="120"/>
      <c r="L32" s="120"/>
      <c r="M32" s="121"/>
      <c r="N32" s="116" t="s">
        <v>13</v>
      </c>
      <c r="O32" s="117"/>
      <c r="P32" s="117"/>
      <c r="Q32" s="118"/>
      <c r="R32" s="122">
        <f>IF(J32=0,0,(K22*J32/365))</f>
        <v>0</v>
      </c>
      <c r="S32" s="123"/>
      <c r="T32" s="123"/>
      <c r="V32" s="3"/>
    </row>
    <row r="33" spans="1:22" ht="15" hidden="1">
      <c r="A33" s="2"/>
      <c r="B33" s="19"/>
      <c r="C33" s="20"/>
      <c r="D33" s="20"/>
      <c r="E33" s="20"/>
      <c r="F33" s="124" t="s">
        <v>18</v>
      </c>
      <c r="G33" s="124"/>
      <c r="H33" s="124"/>
      <c r="I33" s="124"/>
      <c r="J33" s="125">
        <f>J24+J26+J28+J30+J32</f>
        <v>1</v>
      </c>
      <c r="K33" s="125"/>
      <c r="L33" s="125"/>
      <c r="M33" s="126"/>
      <c r="N33" s="127" t="s">
        <v>19</v>
      </c>
      <c r="O33" s="128"/>
      <c r="P33" s="128"/>
      <c r="Q33" s="129"/>
      <c r="R33" s="130">
        <f>SUM(R24+R26+R28+R30+R32)</f>
        <v>0</v>
      </c>
      <c r="S33" s="131"/>
      <c r="T33" s="132"/>
      <c r="V33" s="3"/>
    </row>
    <row r="34" spans="1:22" ht="15" hidden="1">
      <c r="A34" s="2"/>
      <c r="B34" s="20"/>
      <c r="C34" s="20"/>
      <c r="D34" s="20"/>
      <c r="E34" s="20"/>
      <c r="F34" s="21"/>
      <c r="G34" s="21"/>
      <c r="H34" s="21"/>
      <c r="I34" s="21"/>
      <c r="J34" s="22"/>
      <c r="K34" s="22"/>
      <c r="L34" s="22"/>
      <c r="M34" s="22"/>
      <c r="N34" s="151" t="s">
        <v>19</v>
      </c>
      <c r="O34" s="152"/>
      <c r="P34" s="152"/>
      <c r="Q34" s="153"/>
      <c r="R34" s="133">
        <f>IF(AND(R33&gt;0,J33&lt;365),R33/J33*365,R33)</f>
        <v>0</v>
      </c>
      <c r="S34" s="134"/>
      <c r="T34" s="135"/>
      <c r="V34" s="3"/>
    </row>
    <row r="35" spans="1:22" ht="15.75" customHeight="1" thickTop="1">
      <c r="A35" s="2"/>
      <c r="B35" s="136" t="s">
        <v>20</v>
      </c>
      <c r="C35" s="137"/>
      <c r="D35" s="137"/>
      <c r="E35" s="149"/>
      <c r="F35" s="150"/>
      <c r="G35" s="150"/>
      <c r="H35" s="9" t="s">
        <v>21</v>
      </c>
      <c r="I35" s="10"/>
      <c r="J35" s="10"/>
      <c r="K35" s="10"/>
      <c r="L35" s="5"/>
      <c r="M35" s="5"/>
      <c r="N35" s="5"/>
      <c r="O35" s="5"/>
      <c r="P35" s="23"/>
      <c r="R35" s="3"/>
      <c r="S35" s="3"/>
      <c r="T35" s="3"/>
      <c r="V35" s="3"/>
    </row>
    <row r="36" spans="1:22" ht="15">
      <c r="A36" s="2"/>
      <c r="B36" s="138" t="s">
        <v>22</v>
      </c>
      <c r="C36" s="139"/>
      <c r="D36" s="139"/>
      <c r="E36" s="148">
        <f>R34+E35</f>
        <v>0</v>
      </c>
      <c r="F36" s="148"/>
      <c r="G36" s="148"/>
      <c r="J36" s="24"/>
      <c r="K36" s="24"/>
      <c r="L36" s="24"/>
      <c r="M36" s="24"/>
      <c r="N36" s="24"/>
      <c r="O36" s="24"/>
      <c r="P36" s="3"/>
      <c r="Q36" s="3"/>
      <c r="R36" s="3"/>
      <c r="S36" s="3"/>
      <c r="T36" s="3"/>
      <c r="V36" s="3"/>
    </row>
    <row r="39" spans="1:22" ht="18" customHeight="1">
      <c r="A39" s="42" t="s">
        <v>67</v>
      </c>
      <c r="B39" s="42"/>
      <c r="C39" s="42"/>
      <c r="D39" s="42"/>
      <c r="E39" s="42"/>
      <c r="F39" s="42"/>
      <c r="G39" s="42"/>
      <c r="H39" s="42"/>
      <c r="I39" s="42"/>
      <c r="J39" s="42"/>
      <c r="K39" s="42"/>
      <c r="L39" s="42"/>
      <c r="M39" s="42"/>
      <c r="N39" s="42"/>
      <c r="O39" s="42"/>
      <c r="V39" s="6"/>
    </row>
    <row r="40" spans="1:22" ht="15" customHeight="1">
      <c r="A40" s="11"/>
      <c r="B40" s="11"/>
      <c r="C40" s="11"/>
      <c r="D40" s="11"/>
      <c r="E40" s="11"/>
      <c r="F40" s="11"/>
      <c r="G40" s="11"/>
      <c r="H40" s="11"/>
      <c r="I40" s="11"/>
      <c r="J40" s="11"/>
      <c r="K40" s="11"/>
      <c r="L40" s="11"/>
      <c r="M40" s="11"/>
      <c r="N40" s="11"/>
      <c r="O40" s="11"/>
      <c r="P40" s="11"/>
      <c r="Q40" s="11"/>
      <c r="R40" s="11"/>
      <c r="S40" s="11"/>
      <c r="T40" s="11"/>
      <c r="U40" s="11"/>
      <c r="V40" s="6"/>
    </row>
    <row r="41" spans="1:22" ht="15">
      <c r="A41" s="11"/>
      <c r="B41" s="11"/>
      <c r="C41" s="11"/>
      <c r="D41" s="11"/>
      <c r="E41" s="11"/>
      <c r="F41" s="11"/>
      <c r="G41" s="11"/>
      <c r="H41" s="11"/>
      <c r="I41" s="11"/>
      <c r="J41" s="11"/>
      <c r="K41" s="11"/>
      <c r="L41" s="11"/>
      <c r="M41" s="11"/>
      <c r="N41" s="11"/>
      <c r="O41" s="11"/>
      <c r="P41" s="11"/>
      <c r="Q41" s="11"/>
      <c r="R41" s="11"/>
      <c r="S41" s="11"/>
      <c r="T41" s="11"/>
      <c r="U41" s="11"/>
      <c r="V41" s="7"/>
    </row>
    <row r="42" spans="1:22" ht="15">
      <c r="A42" s="1"/>
      <c r="B42" s="1"/>
      <c r="C42" s="44" t="s">
        <v>25</v>
      </c>
      <c r="D42" s="44" t="s">
        <v>26</v>
      </c>
      <c r="E42" s="45" t="s">
        <v>5</v>
      </c>
      <c r="F42" s="45"/>
      <c r="G42" s="45"/>
      <c r="H42" s="45" t="s">
        <v>61</v>
      </c>
      <c r="I42" s="45"/>
      <c r="J42" s="45"/>
      <c r="K42" s="45" t="s">
        <v>27</v>
      </c>
      <c r="L42" s="44" t="s">
        <v>7</v>
      </c>
      <c r="M42" s="44"/>
      <c r="N42" s="1"/>
      <c r="O42" s="1"/>
      <c r="P42" s="11"/>
      <c r="Q42" s="11"/>
      <c r="R42" s="11"/>
      <c r="S42" s="11"/>
      <c r="T42" s="11"/>
      <c r="U42" s="11"/>
      <c r="V42" s="7"/>
    </row>
    <row r="43" spans="1:15" ht="15" customHeight="1">
      <c r="A43" s="25"/>
      <c r="B43" s="25"/>
      <c r="C43" s="44"/>
      <c r="D43" s="44"/>
      <c r="E43" s="45"/>
      <c r="F43" s="45"/>
      <c r="G43" s="45"/>
      <c r="H43" s="45"/>
      <c r="I43" s="45"/>
      <c r="J43" s="45"/>
      <c r="K43" s="45"/>
      <c r="L43" s="44"/>
      <c r="M43" s="44"/>
      <c r="N43" s="25"/>
      <c r="O43" s="25"/>
    </row>
    <row r="44" spans="1:15" ht="15">
      <c r="A44" s="25"/>
      <c r="B44" s="26" t="s">
        <v>24</v>
      </c>
      <c r="C44" s="14"/>
      <c r="D44" s="14"/>
      <c r="E44" s="143"/>
      <c r="F44" s="143"/>
      <c r="G44" s="143"/>
      <c r="H44" s="140">
        <v>365</v>
      </c>
      <c r="I44" s="140"/>
      <c r="J44" s="140"/>
      <c r="K44" s="28" t="str">
        <f aca="true" t="shared" si="0" ref="K44:K68">IF(D44&lt;&gt;"",(DATEDIF(C44,D44,"D")+1),"0")</f>
        <v>0</v>
      </c>
      <c r="L44" s="39">
        <f>K44/365*H44/365*E44</f>
        <v>0</v>
      </c>
      <c r="M44" s="39"/>
      <c r="N44" s="25"/>
      <c r="O44" s="25"/>
    </row>
    <row r="45" spans="1:15" ht="15">
      <c r="A45" s="25"/>
      <c r="B45" s="26" t="s">
        <v>28</v>
      </c>
      <c r="C45" s="15"/>
      <c r="D45" s="15"/>
      <c r="E45" s="41"/>
      <c r="F45" s="41"/>
      <c r="G45" s="41"/>
      <c r="H45" s="40">
        <v>365</v>
      </c>
      <c r="I45" s="40"/>
      <c r="J45" s="40"/>
      <c r="K45" s="28" t="str">
        <f t="shared" si="0"/>
        <v>0</v>
      </c>
      <c r="L45" s="39">
        <f aca="true" t="shared" si="1" ref="L45:L68">K45*E45/365*H45/365</f>
        <v>0</v>
      </c>
      <c r="M45" s="39"/>
      <c r="N45" s="25"/>
      <c r="O45" s="25"/>
    </row>
    <row r="46" spans="1:15" ht="15">
      <c r="A46" s="25"/>
      <c r="B46" s="26" t="s">
        <v>29</v>
      </c>
      <c r="C46" s="15"/>
      <c r="D46" s="15"/>
      <c r="E46" s="41"/>
      <c r="F46" s="41"/>
      <c r="G46" s="41"/>
      <c r="H46" s="40">
        <v>365</v>
      </c>
      <c r="I46" s="40"/>
      <c r="J46" s="40"/>
      <c r="K46" s="28" t="str">
        <f t="shared" si="0"/>
        <v>0</v>
      </c>
      <c r="L46" s="39">
        <f t="shared" si="1"/>
        <v>0</v>
      </c>
      <c r="M46" s="39"/>
      <c r="N46" s="25"/>
      <c r="O46" s="25"/>
    </row>
    <row r="47" spans="1:15" ht="15">
      <c r="A47" s="25"/>
      <c r="B47" s="26" t="s">
        <v>30</v>
      </c>
      <c r="C47" s="15"/>
      <c r="D47" s="15"/>
      <c r="E47" s="41"/>
      <c r="F47" s="41"/>
      <c r="G47" s="41"/>
      <c r="H47" s="40">
        <v>365</v>
      </c>
      <c r="I47" s="40"/>
      <c r="J47" s="40"/>
      <c r="K47" s="28" t="str">
        <f t="shared" si="0"/>
        <v>0</v>
      </c>
      <c r="L47" s="39">
        <f t="shared" si="1"/>
        <v>0</v>
      </c>
      <c r="M47" s="39"/>
      <c r="N47" s="25"/>
      <c r="O47" s="25"/>
    </row>
    <row r="48" spans="1:15" ht="15">
      <c r="A48" s="25"/>
      <c r="B48" s="26" t="s">
        <v>40</v>
      </c>
      <c r="C48" s="15"/>
      <c r="D48" s="15"/>
      <c r="E48" s="41"/>
      <c r="F48" s="41"/>
      <c r="G48" s="41"/>
      <c r="H48" s="40">
        <v>365</v>
      </c>
      <c r="I48" s="40"/>
      <c r="J48" s="40"/>
      <c r="K48" s="28" t="str">
        <f t="shared" si="0"/>
        <v>0</v>
      </c>
      <c r="L48" s="39">
        <f t="shared" si="1"/>
        <v>0</v>
      </c>
      <c r="M48" s="39"/>
      <c r="N48" s="25"/>
      <c r="O48" s="25"/>
    </row>
    <row r="49" spans="1:15" ht="15">
      <c r="A49" s="25"/>
      <c r="B49" s="26" t="s">
        <v>41</v>
      </c>
      <c r="C49" s="15"/>
      <c r="D49" s="15"/>
      <c r="E49" s="41"/>
      <c r="F49" s="41"/>
      <c r="G49" s="41"/>
      <c r="H49" s="40">
        <v>365</v>
      </c>
      <c r="I49" s="40"/>
      <c r="J49" s="40"/>
      <c r="K49" s="28" t="str">
        <f t="shared" si="0"/>
        <v>0</v>
      </c>
      <c r="L49" s="39">
        <f t="shared" si="1"/>
        <v>0</v>
      </c>
      <c r="M49" s="39"/>
      <c r="N49" s="25"/>
      <c r="O49" s="25"/>
    </row>
    <row r="50" spans="1:15" ht="15">
      <c r="A50" s="25"/>
      <c r="B50" s="26" t="s">
        <v>42</v>
      </c>
      <c r="C50" s="15"/>
      <c r="D50" s="15"/>
      <c r="E50" s="41"/>
      <c r="F50" s="41"/>
      <c r="G50" s="41"/>
      <c r="H50" s="40">
        <v>365</v>
      </c>
      <c r="I50" s="40"/>
      <c r="J50" s="40"/>
      <c r="K50" s="28" t="str">
        <f t="shared" si="0"/>
        <v>0</v>
      </c>
      <c r="L50" s="39">
        <f t="shared" si="1"/>
        <v>0</v>
      </c>
      <c r="M50" s="39"/>
      <c r="N50" s="25"/>
      <c r="O50" s="25"/>
    </row>
    <row r="51" spans="1:15" ht="15">
      <c r="A51" s="25"/>
      <c r="B51" s="26" t="s">
        <v>43</v>
      </c>
      <c r="C51" s="15"/>
      <c r="D51" s="15"/>
      <c r="E51" s="41"/>
      <c r="F51" s="41"/>
      <c r="G51" s="41"/>
      <c r="H51" s="40">
        <v>365</v>
      </c>
      <c r="I51" s="40"/>
      <c r="J51" s="40"/>
      <c r="K51" s="28" t="str">
        <f t="shared" si="0"/>
        <v>0</v>
      </c>
      <c r="L51" s="39">
        <f t="shared" si="1"/>
        <v>0</v>
      </c>
      <c r="M51" s="39"/>
      <c r="N51" s="25"/>
      <c r="O51" s="25"/>
    </row>
    <row r="52" spans="1:15" ht="15">
      <c r="A52" s="25"/>
      <c r="B52" s="26" t="s">
        <v>44</v>
      </c>
      <c r="C52" s="15"/>
      <c r="D52" s="15"/>
      <c r="E52" s="41"/>
      <c r="F52" s="41"/>
      <c r="G52" s="41"/>
      <c r="H52" s="40">
        <v>365</v>
      </c>
      <c r="I52" s="40"/>
      <c r="J52" s="40"/>
      <c r="K52" s="28" t="str">
        <f t="shared" si="0"/>
        <v>0</v>
      </c>
      <c r="L52" s="39">
        <f t="shared" si="1"/>
        <v>0</v>
      </c>
      <c r="M52" s="39"/>
      <c r="N52" s="25"/>
      <c r="O52" s="25"/>
    </row>
    <row r="53" spans="1:15" ht="15">
      <c r="A53" s="25"/>
      <c r="B53" s="26" t="s">
        <v>45</v>
      </c>
      <c r="C53" s="15"/>
      <c r="D53" s="15"/>
      <c r="E53" s="41"/>
      <c r="F53" s="41"/>
      <c r="G53" s="41"/>
      <c r="H53" s="40">
        <v>365</v>
      </c>
      <c r="I53" s="40"/>
      <c r="J53" s="40"/>
      <c r="K53" s="28" t="str">
        <f t="shared" si="0"/>
        <v>0</v>
      </c>
      <c r="L53" s="39">
        <f t="shared" si="1"/>
        <v>0</v>
      </c>
      <c r="M53" s="39"/>
      <c r="N53" s="25"/>
      <c r="O53" s="25"/>
    </row>
    <row r="54" spans="1:15" ht="15">
      <c r="A54" s="25"/>
      <c r="B54" s="26" t="s">
        <v>46</v>
      </c>
      <c r="C54" s="15"/>
      <c r="D54" s="15"/>
      <c r="E54" s="41"/>
      <c r="F54" s="41"/>
      <c r="G54" s="41"/>
      <c r="H54" s="40">
        <v>365</v>
      </c>
      <c r="I54" s="40"/>
      <c r="J54" s="40"/>
      <c r="K54" s="28" t="str">
        <f t="shared" si="0"/>
        <v>0</v>
      </c>
      <c r="L54" s="39">
        <f t="shared" si="1"/>
        <v>0</v>
      </c>
      <c r="M54" s="39"/>
      <c r="N54" s="25"/>
      <c r="O54" s="25"/>
    </row>
    <row r="55" spans="1:15" ht="15">
      <c r="A55" s="25"/>
      <c r="B55" s="26" t="s">
        <v>47</v>
      </c>
      <c r="C55" s="15"/>
      <c r="D55" s="15"/>
      <c r="E55" s="41"/>
      <c r="F55" s="41"/>
      <c r="G55" s="41"/>
      <c r="H55" s="40">
        <v>365</v>
      </c>
      <c r="I55" s="40"/>
      <c r="J55" s="40"/>
      <c r="K55" s="28" t="str">
        <f t="shared" si="0"/>
        <v>0</v>
      </c>
      <c r="L55" s="39">
        <f t="shared" si="1"/>
        <v>0</v>
      </c>
      <c r="M55" s="39"/>
      <c r="N55" s="25"/>
      <c r="O55" s="25"/>
    </row>
    <row r="56" spans="1:15" ht="15">
      <c r="A56" s="25"/>
      <c r="B56" s="26" t="s">
        <v>48</v>
      </c>
      <c r="C56" s="15"/>
      <c r="D56" s="15"/>
      <c r="E56" s="41"/>
      <c r="F56" s="41"/>
      <c r="G56" s="41"/>
      <c r="H56" s="40">
        <v>365</v>
      </c>
      <c r="I56" s="40"/>
      <c r="J56" s="40"/>
      <c r="K56" s="28" t="str">
        <f t="shared" si="0"/>
        <v>0</v>
      </c>
      <c r="L56" s="39">
        <f t="shared" si="1"/>
        <v>0</v>
      </c>
      <c r="M56" s="39"/>
      <c r="N56" s="25"/>
      <c r="O56" s="25"/>
    </row>
    <row r="57" spans="1:15" ht="15">
      <c r="A57" s="25"/>
      <c r="B57" s="26" t="s">
        <v>49</v>
      </c>
      <c r="C57" s="15"/>
      <c r="D57" s="15"/>
      <c r="E57" s="41"/>
      <c r="F57" s="41"/>
      <c r="G57" s="41"/>
      <c r="H57" s="40">
        <v>365</v>
      </c>
      <c r="I57" s="40"/>
      <c r="J57" s="40"/>
      <c r="K57" s="28" t="str">
        <f t="shared" si="0"/>
        <v>0</v>
      </c>
      <c r="L57" s="39">
        <f t="shared" si="1"/>
        <v>0</v>
      </c>
      <c r="M57" s="39"/>
      <c r="N57" s="25"/>
      <c r="O57" s="25"/>
    </row>
    <row r="58" spans="1:15" ht="15">
      <c r="A58" s="25"/>
      <c r="B58" s="26" t="s">
        <v>50</v>
      </c>
      <c r="C58" s="15"/>
      <c r="D58" s="15"/>
      <c r="E58" s="41"/>
      <c r="F58" s="41"/>
      <c r="G58" s="41"/>
      <c r="H58" s="40">
        <v>365</v>
      </c>
      <c r="I58" s="40"/>
      <c r="J58" s="40"/>
      <c r="K58" s="28" t="str">
        <f t="shared" si="0"/>
        <v>0</v>
      </c>
      <c r="L58" s="39">
        <f t="shared" si="1"/>
        <v>0</v>
      </c>
      <c r="M58" s="39"/>
      <c r="N58" s="25"/>
      <c r="O58" s="25"/>
    </row>
    <row r="59" spans="1:15" ht="15">
      <c r="A59" s="25"/>
      <c r="B59" s="26" t="s">
        <v>51</v>
      </c>
      <c r="C59" s="15"/>
      <c r="D59" s="15"/>
      <c r="E59" s="41"/>
      <c r="F59" s="41"/>
      <c r="G59" s="41"/>
      <c r="H59" s="40">
        <v>365</v>
      </c>
      <c r="I59" s="40"/>
      <c r="J59" s="40"/>
      <c r="K59" s="28" t="str">
        <f t="shared" si="0"/>
        <v>0</v>
      </c>
      <c r="L59" s="39">
        <f t="shared" si="1"/>
        <v>0</v>
      </c>
      <c r="M59" s="39"/>
      <c r="N59" s="25"/>
      <c r="O59" s="25"/>
    </row>
    <row r="60" spans="1:15" ht="15">
      <c r="A60" s="25"/>
      <c r="B60" s="26" t="s">
        <v>52</v>
      </c>
      <c r="C60" s="15"/>
      <c r="D60" s="15"/>
      <c r="E60" s="41"/>
      <c r="F60" s="41"/>
      <c r="G60" s="41"/>
      <c r="H60" s="40">
        <v>365</v>
      </c>
      <c r="I60" s="40"/>
      <c r="J60" s="40"/>
      <c r="K60" s="28" t="str">
        <f t="shared" si="0"/>
        <v>0</v>
      </c>
      <c r="L60" s="39">
        <f t="shared" si="1"/>
        <v>0</v>
      </c>
      <c r="M60" s="39"/>
      <c r="N60" s="25"/>
      <c r="O60" s="25"/>
    </row>
    <row r="61" spans="1:15" ht="15">
      <c r="A61" s="25"/>
      <c r="B61" s="26" t="s">
        <v>53</v>
      </c>
      <c r="C61" s="15"/>
      <c r="D61" s="15"/>
      <c r="E61" s="41"/>
      <c r="F61" s="41"/>
      <c r="G61" s="41"/>
      <c r="H61" s="40">
        <v>365</v>
      </c>
      <c r="I61" s="40"/>
      <c r="J61" s="40"/>
      <c r="K61" s="28" t="str">
        <f t="shared" si="0"/>
        <v>0</v>
      </c>
      <c r="L61" s="39">
        <f t="shared" si="1"/>
        <v>0</v>
      </c>
      <c r="M61" s="39"/>
      <c r="N61" s="25"/>
      <c r="O61" s="25"/>
    </row>
    <row r="62" spans="1:15" ht="15">
      <c r="A62" s="25"/>
      <c r="B62" s="26" t="s">
        <v>54</v>
      </c>
      <c r="C62" s="15"/>
      <c r="D62" s="15"/>
      <c r="E62" s="41"/>
      <c r="F62" s="41"/>
      <c r="G62" s="41"/>
      <c r="H62" s="40">
        <v>365</v>
      </c>
      <c r="I62" s="40"/>
      <c r="J62" s="40"/>
      <c r="K62" s="28" t="str">
        <f t="shared" si="0"/>
        <v>0</v>
      </c>
      <c r="L62" s="39">
        <f t="shared" si="1"/>
        <v>0</v>
      </c>
      <c r="M62" s="39"/>
      <c r="N62" s="25"/>
      <c r="O62" s="25"/>
    </row>
    <row r="63" spans="1:15" ht="15">
      <c r="A63" s="25"/>
      <c r="B63" s="26" t="s">
        <v>55</v>
      </c>
      <c r="C63" s="15"/>
      <c r="D63" s="15"/>
      <c r="E63" s="41"/>
      <c r="F63" s="41"/>
      <c r="G63" s="41"/>
      <c r="H63" s="40">
        <v>365</v>
      </c>
      <c r="I63" s="40"/>
      <c r="J63" s="40"/>
      <c r="K63" s="28" t="str">
        <f t="shared" si="0"/>
        <v>0</v>
      </c>
      <c r="L63" s="39">
        <f t="shared" si="1"/>
        <v>0</v>
      </c>
      <c r="M63" s="39"/>
      <c r="N63" s="25"/>
      <c r="O63" s="25"/>
    </row>
    <row r="64" spans="1:15" ht="15">
      <c r="A64" s="25"/>
      <c r="B64" s="26" t="s">
        <v>56</v>
      </c>
      <c r="C64" s="15"/>
      <c r="D64" s="15"/>
      <c r="E64" s="41"/>
      <c r="F64" s="41"/>
      <c r="G64" s="41"/>
      <c r="H64" s="40">
        <v>365</v>
      </c>
      <c r="I64" s="40"/>
      <c r="J64" s="40"/>
      <c r="K64" s="28" t="str">
        <f t="shared" si="0"/>
        <v>0</v>
      </c>
      <c r="L64" s="39">
        <f t="shared" si="1"/>
        <v>0</v>
      </c>
      <c r="M64" s="39"/>
      <c r="N64" s="25"/>
      <c r="O64" s="25"/>
    </row>
    <row r="65" spans="1:15" ht="15">
      <c r="A65" s="25"/>
      <c r="B65" s="26" t="s">
        <v>57</v>
      </c>
      <c r="C65" s="15"/>
      <c r="D65" s="15"/>
      <c r="E65" s="41"/>
      <c r="F65" s="41"/>
      <c r="G65" s="41"/>
      <c r="H65" s="40">
        <v>365</v>
      </c>
      <c r="I65" s="40"/>
      <c r="J65" s="40"/>
      <c r="K65" s="28" t="str">
        <f t="shared" si="0"/>
        <v>0</v>
      </c>
      <c r="L65" s="39">
        <f t="shared" si="1"/>
        <v>0</v>
      </c>
      <c r="M65" s="39"/>
      <c r="N65" s="25"/>
      <c r="O65" s="25"/>
    </row>
    <row r="66" spans="1:15" ht="15">
      <c r="A66" s="25"/>
      <c r="B66" s="26" t="s">
        <v>58</v>
      </c>
      <c r="C66" s="15"/>
      <c r="D66" s="15"/>
      <c r="E66" s="41"/>
      <c r="F66" s="41"/>
      <c r="G66" s="41"/>
      <c r="H66" s="40">
        <v>365</v>
      </c>
      <c r="I66" s="40"/>
      <c r="J66" s="40"/>
      <c r="K66" s="28" t="str">
        <f t="shared" si="0"/>
        <v>0</v>
      </c>
      <c r="L66" s="39">
        <f t="shared" si="1"/>
        <v>0</v>
      </c>
      <c r="M66" s="39"/>
      <c r="N66" s="25"/>
      <c r="O66" s="25"/>
    </row>
    <row r="67" spans="1:15" ht="15">
      <c r="A67" s="25"/>
      <c r="B67" s="26" t="s">
        <v>59</v>
      </c>
      <c r="C67" s="15"/>
      <c r="D67" s="15"/>
      <c r="E67" s="41"/>
      <c r="F67" s="41"/>
      <c r="G67" s="41"/>
      <c r="H67" s="40">
        <v>365</v>
      </c>
      <c r="I67" s="40"/>
      <c r="J67" s="40"/>
      <c r="K67" s="28" t="str">
        <f t="shared" si="0"/>
        <v>0</v>
      </c>
      <c r="L67" s="39">
        <f t="shared" si="1"/>
        <v>0</v>
      </c>
      <c r="M67" s="39"/>
      <c r="N67" s="25"/>
      <c r="O67" s="25"/>
    </row>
    <row r="68" spans="1:15" ht="15.75" thickBot="1">
      <c r="A68" s="25"/>
      <c r="B68" s="16" t="s">
        <v>60</v>
      </c>
      <c r="C68" s="37"/>
      <c r="D68" s="37"/>
      <c r="E68" s="146"/>
      <c r="F68" s="146"/>
      <c r="G68" s="146"/>
      <c r="H68" s="141">
        <v>365</v>
      </c>
      <c r="I68" s="141"/>
      <c r="J68" s="141"/>
      <c r="K68" s="38" t="str">
        <f t="shared" si="0"/>
        <v>0</v>
      </c>
      <c r="L68" s="144">
        <f t="shared" si="1"/>
        <v>0</v>
      </c>
      <c r="M68" s="144"/>
      <c r="N68" s="25"/>
      <c r="O68" s="25"/>
    </row>
    <row r="69" spans="1:15" ht="15.75" thickTop="1">
      <c r="A69" s="25"/>
      <c r="C69" s="27"/>
      <c r="D69" s="27"/>
      <c r="E69" s="147"/>
      <c r="F69" s="147"/>
      <c r="G69" s="147"/>
      <c r="H69" s="142" t="s">
        <v>31</v>
      </c>
      <c r="I69" s="142"/>
      <c r="J69" s="142"/>
      <c r="K69" s="16">
        <f>SUM(K44:K68)</f>
        <v>0</v>
      </c>
      <c r="L69" s="145">
        <f>SUM(L44:M68)</f>
        <v>0</v>
      </c>
      <c r="M69" s="145"/>
      <c r="N69" s="25"/>
      <c r="O69" s="25"/>
    </row>
    <row r="70" spans="1:15" ht="15">
      <c r="A70" s="25"/>
      <c r="B70" s="25"/>
      <c r="C70" s="25"/>
      <c r="D70" s="25"/>
      <c r="E70" s="25"/>
      <c r="F70" s="25"/>
      <c r="G70" s="25"/>
      <c r="H70" s="25"/>
      <c r="I70" s="25"/>
      <c r="J70" s="25"/>
      <c r="K70" s="25"/>
      <c r="L70" s="25"/>
      <c r="M70" s="25"/>
      <c r="N70" s="25"/>
      <c r="O70" s="25"/>
    </row>
    <row r="71" spans="1:15" ht="15">
      <c r="A71" s="25"/>
      <c r="B71" s="25"/>
      <c r="C71" s="25"/>
      <c r="D71" s="25"/>
      <c r="E71" s="25"/>
      <c r="F71" s="25"/>
      <c r="G71" s="25"/>
      <c r="H71" s="25"/>
      <c r="I71" s="25"/>
      <c r="J71" s="25"/>
      <c r="K71" s="25"/>
      <c r="L71" s="25"/>
      <c r="M71" s="25"/>
      <c r="N71" s="25"/>
      <c r="O71" s="25"/>
    </row>
    <row r="72" spans="1:15" ht="18" customHeight="1">
      <c r="A72" s="42" t="s">
        <v>63</v>
      </c>
      <c r="B72" s="42"/>
      <c r="C72" s="42"/>
      <c r="D72" s="42"/>
      <c r="E72" s="42"/>
      <c r="F72" s="42"/>
      <c r="G72" s="42"/>
      <c r="H72" s="42"/>
      <c r="I72" s="42"/>
      <c r="J72" s="42"/>
      <c r="K72" s="42"/>
      <c r="L72" s="42"/>
      <c r="M72" s="42"/>
      <c r="N72" s="42"/>
      <c r="O72" s="42"/>
    </row>
    <row r="73" spans="1:15" ht="15">
      <c r="A73" s="3"/>
      <c r="B73" s="3"/>
      <c r="C73" s="3"/>
      <c r="D73" s="3"/>
      <c r="E73" s="3"/>
      <c r="F73" s="3"/>
      <c r="G73" s="3"/>
      <c r="H73" s="3"/>
      <c r="I73" s="3"/>
      <c r="J73" s="3"/>
      <c r="K73" s="3"/>
      <c r="L73" s="3"/>
      <c r="M73" s="3"/>
      <c r="N73" s="3"/>
      <c r="O73" s="3"/>
    </row>
    <row r="74" spans="1:15" ht="15">
      <c r="A74" s="3"/>
      <c r="B74" s="44" t="s">
        <v>32</v>
      </c>
      <c r="C74" s="44"/>
      <c r="D74" s="44" t="s">
        <v>33</v>
      </c>
      <c r="E74" s="44"/>
      <c r="F74" s="44" t="s">
        <v>35</v>
      </c>
      <c r="G74" s="44"/>
      <c r="H74" s="44"/>
      <c r="I74" s="3"/>
      <c r="J74" s="3"/>
      <c r="K74" s="3"/>
      <c r="L74" s="3"/>
      <c r="M74" s="3"/>
      <c r="N74" s="3"/>
      <c r="O74" s="3"/>
    </row>
    <row r="75" spans="1:15" ht="15">
      <c r="A75" s="3"/>
      <c r="B75" s="44"/>
      <c r="C75" s="44"/>
      <c r="D75" s="44"/>
      <c r="E75" s="44"/>
      <c r="F75" s="44"/>
      <c r="G75" s="44"/>
      <c r="H75" s="44"/>
      <c r="I75" s="3"/>
      <c r="J75" s="3"/>
      <c r="K75" s="3"/>
      <c r="L75" s="3"/>
      <c r="M75" s="3"/>
      <c r="N75" s="3"/>
      <c r="O75" s="3"/>
    </row>
    <row r="76" spans="1:15" ht="15">
      <c r="A76" s="3"/>
      <c r="B76" s="157">
        <f>E36</f>
        <v>0</v>
      </c>
      <c r="C76" s="157"/>
      <c r="D76" s="157">
        <f>L69</f>
        <v>0</v>
      </c>
      <c r="E76" s="157"/>
      <c r="F76" s="157">
        <f>B76-D76</f>
        <v>0</v>
      </c>
      <c r="G76" s="157"/>
      <c r="H76" s="157"/>
      <c r="I76" s="3"/>
      <c r="J76" s="3"/>
      <c r="K76" s="3"/>
      <c r="L76" s="3"/>
      <c r="M76" s="3"/>
      <c r="N76" s="3"/>
      <c r="O76" s="3"/>
    </row>
    <row r="77" spans="1:15" ht="15">
      <c r="A77" s="3"/>
      <c r="B77" s="3"/>
      <c r="C77" s="3"/>
      <c r="D77" s="3"/>
      <c r="E77" s="3"/>
      <c r="F77" s="3"/>
      <c r="G77" s="3"/>
      <c r="H77" s="3"/>
      <c r="I77" s="3"/>
      <c r="J77" s="3"/>
      <c r="K77" s="3"/>
      <c r="L77" s="3"/>
      <c r="M77" s="3"/>
      <c r="N77" s="3"/>
      <c r="O77" s="3"/>
    </row>
    <row r="78" spans="1:15" ht="15">
      <c r="A78" s="3"/>
      <c r="B78" s="3"/>
      <c r="C78" s="3"/>
      <c r="D78" s="3"/>
      <c r="E78" s="3"/>
      <c r="F78" s="3"/>
      <c r="G78" s="3"/>
      <c r="H78" s="3"/>
      <c r="I78" s="3"/>
      <c r="J78" s="3"/>
      <c r="K78" s="3"/>
      <c r="L78" s="3"/>
      <c r="M78" s="3"/>
      <c r="N78" s="3"/>
      <c r="O78" s="3"/>
    </row>
    <row r="79" spans="1:15" ht="18" customHeight="1">
      <c r="A79" s="42" t="s">
        <v>64</v>
      </c>
      <c r="B79" s="42"/>
      <c r="C79" s="42"/>
      <c r="D79" s="42"/>
      <c r="E79" s="42"/>
      <c r="F79" s="42"/>
      <c r="G79" s="42"/>
      <c r="H79" s="42"/>
      <c r="I79" s="42"/>
      <c r="J79" s="42"/>
      <c r="K79" s="42"/>
      <c r="L79" s="42"/>
      <c r="M79" s="42"/>
      <c r="N79" s="42"/>
      <c r="O79" s="42"/>
    </row>
    <row r="81" spans="2:8" ht="15">
      <c r="B81" s="159" t="s">
        <v>65</v>
      </c>
      <c r="C81" s="160"/>
      <c r="D81" s="159" t="s">
        <v>34</v>
      </c>
      <c r="E81" s="160"/>
      <c r="F81" s="159" t="s">
        <v>66</v>
      </c>
      <c r="G81" s="163"/>
      <c r="H81" s="160"/>
    </row>
    <row r="82" spans="2:8" ht="15">
      <c r="B82" s="161"/>
      <c r="C82" s="162"/>
      <c r="D82" s="161"/>
      <c r="E82" s="162"/>
      <c r="F82" s="161"/>
      <c r="G82" s="164"/>
      <c r="H82" s="162"/>
    </row>
    <row r="83" spans="2:8" ht="15">
      <c r="B83" s="157">
        <f>F76</f>
        <v>0</v>
      </c>
      <c r="C83" s="158"/>
      <c r="D83" s="158">
        <f>365-K69</f>
        <v>365</v>
      </c>
      <c r="E83" s="158"/>
      <c r="F83" s="157">
        <f>B83*365/D83</f>
        <v>0</v>
      </c>
      <c r="G83" s="157"/>
      <c r="H83" s="157"/>
    </row>
  </sheetData>
  <sheetProtection sheet="1" objects="1" scenarios="1" selectLockedCells="1"/>
  <mergeCells count="193">
    <mergeCell ref="A1:O1"/>
    <mergeCell ref="H3:I3"/>
    <mergeCell ref="J3:M3"/>
    <mergeCell ref="C3:G3"/>
    <mergeCell ref="B83:C83"/>
    <mergeCell ref="D83:E83"/>
    <mergeCell ref="B76:C76"/>
    <mergeCell ref="D76:E76"/>
    <mergeCell ref="F76:H76"/>
    <mergeCell ref="F83:H83"/>
    <mergeCell ref="B81:C82"/>
    <mergeCell ref="D81:E82"/>
    <mergeCell ref="F81:H82"/>
    <mergeCell ref="A10:O10"/>
    <mergeCell ref="B16:D17"/>
    <mergeCell ref="E16:G17"/>
    <mergeCell ref="H16:J17"/>
    <mergeCell ref="K16:M17"/>
    <mergeCell ref="B15:M15"/>
    <mergeCell ref="B18:D18"/>
    <mergeCell ref="E18:G18"/>
    <mergeCell ref="H18:J18"/>
    <mergeCell ref="K18:M18"/>
    <mergeCell ref="H19:J19"/>
    <mergeCell ref="R34:T34"/>
    <mergeCell ref="B35:D35"/>
    <mergeCell ref="B36:D36"/>
    <mergeCell ref="L44:M44"/>
    <mergeCell ref="A39:O39"/>
    <mergeCell ref="A72:O72"/>
    <mergeCell ref="A79:O79"/>
    <mergeCell ref="H44:J44"/>
    <mergeCell ref="H45:J45"/>
    <mergeCell ref="H46:J46"/>
    <mergeCell ref="H68:J68"/>
    <mergeCell ref="H69:J69"/>
    <mergeCell ref="E44:G44"/>
    <mergeCell ref="L45:M45"/>
    <mergeCell ref="L46:M46"/>
    <mergeCell ref="L68:M68"/>
    <mergeCell ref="L69:M69"/>
    <mergeCell ref="E45:G45"/>
    <mergeCell ref="E46:G46"/>
    <mergeCell ref="E68:G68"/>
    <mergeCell ref="E69:G69"/>
    <mergeCell ref="E36:G36"/>
    <mergeCell ref="E35:G35"/>
    <mergeCell ref="N34:Q34"/>
    <mergeCell ref="R31:T31"/>
    <mergeCell ref="F32:I32"/>
    <mergeCell ref="J32:M32"/>
    <mergeCell ref="N32:Q32"/>
    <mergeCell ref="R32:T32"/>
    <mergeCell ref="F33:I33"/>
    <mergeCell ref="J33:M33"/>
    <mergeCell ref="N33:Q33"/>
    <mergeCell ref="R33:T33"/>
    <mergeCell ref="N31:Q31"/>
    <mergeCell ref="R27:T27"/>
    <mergeCell ref="F28:I28"/>
    <mergeCell ref="J28:M28"/>
    <mergeCell ref="N28:Q28"/>
    <mergeCell ref="R28:T28"/>
    <mergeCell ref="B29:E30"/>
    <mergeCell ref="F29:I29"/>
    <mergeCell ref="J29:M29"/>
    <mergeCell ref="N29:Q29"/>
    <mergeCell ref="R29:T29"/>
    <mergeCell ref="F30:I30"/>
    <mergeCell ref="J30:M30"/>
    <mergeCell ref="N30:Q30"/>
    <mergeCell ref="R30:T30"/>
    <mergeCell ref="B27:E28"/>
    <mergeCell ref="F27:I27"/>
    <mergeCell ref="J27:M27"/>
    <mergeCell ref="R23:T23"/>
    <mergeCell ref="F24:I24"/>
    <mergeCell ref="J24:M24"/>
    <mergeCell ref="N24:Q24"/>
    <mergeCell ref="R24:T24"/>
    <mergeCell ref="B25:E26"/>
    <mergeCell ref="F25:I25"/>
    <mergeCell ref="J25:M25"/>
    <mergeCell ref="N25:Q25"/>
    <mergeCell ref="R25:T25"/>
    <mergeCell ref="F26:I26"/>
    <mergeCell ref="J26:M26"/>
    <mergeCell ref="N26:Q26"/>
    <mergeCell ref="R26:T26"/>
    <mergeCell ref="B23:E24"/>
    <mergeCell ref="F23:I23"/>
    <mergeCell ref="J23:M23"/>
    <mergeCell ref="H20:J20"/>
    <mergeCell ref="H21:J21"/>
    <mergeCell ref="H22:J22"/>
    <mergeCell ref="K14:M14"/>
    <mergeCell ref="H14:J14"/>
    <mergeCell ref="E14:G14"/>
    <mergeCell ref="B14:D14"/>
    <mergeCell ref="B19:D19"/>
    <mergeCell ref="B20:D20"/>
    <mergeCell ref="B21:D21"/>
    <mergeCell ref="B22:D22"/>
    <mergeCell ref="E19:G19"/>
    <mergeCell ref="E20:G20"/>
    <mergeCell ref="E21:G21"/>
    <mergeCell ref="A6:O6"/>
    <mergeCell ref="A7:O8"/>
    <mergeCell ref="C42:C43"/>
    <mergeCell ref="D42:D43"/>
    <mergeCell ref="E42:G43"/>
    <mergeCell ref="H42:J43"/>
    <mergeCell ref="K42:K43"/>
    <mergeCell ref="L42:M43"/>
    <mergeCell ref="B74:C75"/>
    <mergeCell ref="D74:E75"/>
    <mergeCell ref="F74:H75"/>
    <mergeCell ref="B31:E32"/>
    <mergeCell ref="F31:I31"/>
    <mergeCell ref="K19:M19"/>
    <mergeCell ref="K20:M20"/>
    <mergeCell ref="K21:M21"/>
    <mergeCell ref="K22:M22"/>
    <mergeCell ref="B13:M13"/>
    <mergeCell ref="N18:O22"/>
    <mergeCell ref="A11:O12"/>
    <mergeCell ref="E22:G22"/>
    <mergeCell ref="N23:Q23"/>
    <mergeCell ref="N27:Q27"/>
    <mergeCell ref="J31:M31"/>
    <mergeCell ref="E47:G47"/>
    <mergeCell ref="H47:J47"/>
    <mergeCell ref="L47:M47"/>
    <mergeCell ref="E48:G48"/>
    <mergeCell ref="H48:J48"/>
    <mergeCell ref="L48:M48"/>
    <mergeCell ref="E49:G49"/>
    <mergeCell ref="H49:J49"/>
    <mergeCell ref="L49:M49"/>
    <mergeCell ref="E50:G50"/>
    <mergeCell ref="H50:J50"/>
    <mergeCell ref="L50:M50"/>
    <mergeCell ref="E51:G51"/>
    <mergeCell ref="H51:J51"/>
    <mergeCell ref="L51:M51"/>
    <mergeCell ref="E52:G52"/>
    <mergeCell ref="H52:J52"/>
    <mergeCell ref="L52:M52"/>
    <mergeCell ref="E53:G53"/>
    <mergeCell ref="H53:J53"/>
    <mergeCell ref="L53:M53"/>
    <mergeCell ref="E54:G54"/>
    <mergeCell ref="H54:J54"/>
    <mergeCell ref="L54:M54"/>
    <mergeCell ref="E55:G55"/>
    <mergeCell ref="H55:J55"/>
    <mergeCell ref="L55:M55"/>
    <mergeCell ref="E56:G56"/>
    <mergeCell ref="H56:J56"/>
    <mergeCell ref="L56:M56"/>
    <mergeCell ref="E57:G57"/>
    <mergeCell ref="H57:J57"/>
    <mergeCell ref="L57:M57"/>
    <mergeCell ref="E58:G58"/>
    <mergeCell ref="H58:J58"/>
    <mergeCell ref="L58:M58"/>
    <mergeCell ref="E59:G59"/>
    <mergeCell ref="H59:J59"/>
    <mergeCell ref="L59:M59"/>
    <mergeCell ref="E60:G60"/>
    <mergeCell ref="H60:J60"/>
    <mergeCell ref="L60:M60"/>
    <mergeCell ref="E61:G61"/>
    <mergeCell ref="H61:J61"/>
    <mergeCell ref="L61:M61"/>
    <mergeCell ref="E62:G62"/>
    <mergeCell ref="H62:J62"/>
    <mergeCell ref="L62:M62"/>
    <mergeCell ref="E63:G63"/>
    <mergeCell ref="H63:J63"/>
    <mergeCell ref="L63:M63"/>
    <mergeCell ref="E64:G64"/>
    <mergeCell ref="H64:J64"/>
    <mergeCell ref="L64:M64"/>
    <mergeCell ref="L66:M66"/>
    <mergeCell ref="H66:J66"/>
    <mergeCell ref="E66:G66"/>
    <mergeCell ref="E67:G67"/>
    <mergeCell ref="H67:J67"/>
    <mergeCell ref="L67:M67"/>
    <mergeCell ref="E65:G65"/>
    <mergeCell ref="H65:J65"/>
    <mergeCell ref="L65:M65"/>
  </mergeCells>
  <conditionalFormatting sqref="E18 N18">
    <cfRule type="expression" priority="2" dxfId="0" stopIfTrue="1">
      <formula>$E$18=""</formula>
    </cfRule>
  </conditionalFormatting>
  <printOptions/>
  <pageMargins left="0.25" right="0.25" top="0.75" bottom="0.75" header="0.3" footer="0.3"/>
  <pageSetup fitToHeight="1" fitToWidth="1" horizontalDpi="600" verticalDpi="600" orientation="portrait" paperSize="9" scale="68" r:id="rId1"/>
  <headerFooter alignWithMargins="0">
    <oddFooter>&amp;C
&amp;1#&amp;"Calibri"&amp;10&amp;K000000 CONTROLLED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Derbyshire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Pay unpaid leave calculator</dc:title>
  <dc:subject/>
  <dc:creator>Mark Bentham Hill</dc:creator>
  <cp:keywords/>
  <dc:description/>
  <cp:lastModifiedBy>Mark Bentham Hill (Corporate Services and Transformati</cp:lastModifiedBy>
  <cp:lastPrinted>2023-06-01T11:31:17Z</cp:lastPrinted>
  <dcterms:created xsi:type="dcterms:W3CDTF">2019-09-19T14:34:18Z</dcterms:created>
  <dcterms:modified xsi:type="dcterms:W3CDTF">2024-01-17T09:14:41Z</dcterms:modified>
  <cp:category/>
  <cp:version/>
  <cp:contentType/>
  <cp:contentStatus/>
</cp:coreProperties>
</file>